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240" windowHeight="11535"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'g05一般公共预算财政拨款支出决算表'!$A$1:$F$40</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 name="_xlnm.Print_Titles" localSheetId="1">'g02收入决算表'!$1:$7</definedName>
    <definedName name="_xlnm.Print_Titles" localSheetId="2">'g03支出决算表'!$1:$7</definedName>
  </definedNames>
  <calcPr fullCalcOnLoad="1"/>
</workbook>
</file>

<file path=xl/sharedStrings.xml><?xml version="1.0" encoding="utf-8"?>
<sst xmlns="http://schemas.openxmlformats.org/spreadsheetml/2006/main" count="504" uniqueCount="309">
  <si>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</si>
  <si>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</si>
  <si>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</si>
  <si>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</si>
  <si>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</si>
  <si>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</si>
  <si>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</si>
  <si>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</si>
  <si>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</si>
  <si>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</si>
  <si>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</si>
  <si>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</si>
  <si>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</si>
  <si>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</si>
  <si>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</si>
  <si>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</si>
  <si>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</si>
  <si>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</si>
  <si>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</si>
  <si>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</si>
  <si>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</si>
  <si>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</si>
  <si>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</si>
  <si>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</si>
  <si>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</si>
  <si>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</si>
  <si>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</si>
  <si>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</si>
  <si>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</si>
  <si>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六、附属单位上缴收入</t>
  </si>
  <si>
    <t>6</t>
  </si>
  <si>
    <t>六、科学技术支出</t>
  </si>
  <si>
    <t>七、其他收入</t>
  </si>
  <si>
    <t>7</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</si>
  <si>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</si>
  <si>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</si>
  <si>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</si>
  <si>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</si>
  <si>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</si>
  <si>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</si>
  <si>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</si>
  <si>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</si>
  <si>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</si>
  <si>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</si>
  <si>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12</t>
  </si>
  <si>
    <t>总计</t>
  </si>
  <si>
    <t>13</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</si>
  <si>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</si>
  <si>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</si>
  <si>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</si>
  <si>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</si>
  <si>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</si>
  <si>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</si>
  <si>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</si>
  <si>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</si>
  <si>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</si>
  <si>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</si>
  <si>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</si>
  <si>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</si>
  <si>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</si>
  <si>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</si>
  <si>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</si>
  <si>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</si>
  <si>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</si>
  <si>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</si>
  <si>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</si>
  <si>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</si>
  <si>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</si>
  <si>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</si>
  <si>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</si>
  <si>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</si>
  <si>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</si>
  <si>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</si>
  <si>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</si>
  <si>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</si>
  <si>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</si>
  <si>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</si>
  <si>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</si>
  <si>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</si>
  <si>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</si>
  <si>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</si>
  <si>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</si>
  <si>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</si>
  <si>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</si>
  <si>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</si>
  <si>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</si>
  <si>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</si>
  <si>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</si>
  <si>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</si>
  <si>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</si>
  <si>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</si>
  <si>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</si>
  <si>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</si>
  <si>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</si>
  <si>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</si>
  <si>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</si>
  <si>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</si>
  <si>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</si>
  <si>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</si>
  <si>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</si>
  <si>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</si>
  <si>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</si>
  <si>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</si>
  <si>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</si>
  <si>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</si>
  <si>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</si>
  <si>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</si>
  <si>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</si>
  <si>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</si>
  <si>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</si>
  <si>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</si>
  <si>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</si>
  <si>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</si>
  <si>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</si>
  <si>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</si>
  <si>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</si>
  <si>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</si>
  <si>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</si>
  <si>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</si>
  <si>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</si>
  <si>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</si>
  <si>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</si>
  <si>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</si>
  <si>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</si>
  <si>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</si>
  <si>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</si>
  <si>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</si>
  <si>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</si>
  <si>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</si>
  <si>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</si>
  <si>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</si>
  <si>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</si>
  <si>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</si>
  <si>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</si>
  <si>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</si>
  <si>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</si>
  <si>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</si>
  <si>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</si>
  <si>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</si>
  <si>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</si>
  <si>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</si>
  <si>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</si>
  <si>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</si>
  <si>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</si>
  <si>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</si>
  <si>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</si>
  <si>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</si>
  <si>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</si>
  <si>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</si>
  <si>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</si>
  <si>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</si>
  <si>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</si>
  <si>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</si>
  <si>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</si>
  <si>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</si>
  <si>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</si>
  <si>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</si>
  <si>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</si>
  <si>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</si>
  <si>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</si>
  <si>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</si>
  <si>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</si>
  <si>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</si>
  <si>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</si>
  <si>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</si>
  <si>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</si>
  <si>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</si>
  <si>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</si>
  <si>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</si>
  <si>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</si>
  <si>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</si>
  <si>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</si>
  <si>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</si>
  <si>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</si>
  <si>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</si>
  <si>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</si>
  <si>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</si>
  <si>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</si>
  <si>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</si>
  <si>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</si>
  <si>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</si>
  <si>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</si>
  <si>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</si>
  <si>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</si>
  <si>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</si>
  <si>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注：本表反映部门本年度“三公”经费支出预决算情况。其中，预算数为“三公”经费全年预算数，反映按规定程序调整后的预算数；决算数是包括当年一般公共预算财政拨款和以前年度结转资金安排的实际支出。</t>
  </si>
  <si>
    <t xml:space="preserve">      一、一般公共预算财政拨款</t>
  </si>
  <si>
    <t xml:space="preserve">        二、政府性基金预算财政拨款</t>
  </si>
  <si>
    <t>七、文化旅游体育与传媒支出</t>
  </si>
  <si>
    <t>八、社会保障和就业支出</t>
  </si>
  <si>
    <t>九、卫生健康支出</t>
  </si>
  <si>
    <t>十一、城乡社区支出</t>
  </si>
  <si>
    <t>二十二、其他支出</t>
  </si>
  <si>
    <t>九、卫生健康支出</t>
  </si>
  <si>
    <t>部门：怀化广播电视大学</t>
  </si>
  <si>
    <t>部门：怀化广播电视大学</t>
  </si>
  <si>
    <t>怀化广播电视大学</t>
  </si>
  <si>
    <t>部门：怀化广播电视大学</t>
  </si>
  <si>
    <t>一般公共服务支出</t>
  </si>
  <si>
    <r>
      <t>2</t>
    </r>
    <r>
      <rPr>
        <sz val="12"/>
        <rFont val="宋体"/>
        <family val="0"/>
      </rPr>
      <t>0199</t>
    </r>
  </si>
  <si>
    <t>其他一般公共服务支出</t>
  </si>
  <si>
    <t>2019999</t>
  </si>
  <si>
    <r>
      <t xml:space="preserve"> </t>
    </r>
    <r>
      <rPr>
        <sz val="12"/>
        <rFont val="宋体"/>
        <family val="0"/>
      </rPr>
      <t xml:space="preserve"> 其他一般公共服务支出</t>
    </r>
  </si>
  <si>
    <t>205</t>
  </si>
  <si>
    <t>教育支出</t>
  </si>
  <si>
    <t>20503</t>
  </si>
  <si>
    <t>职业教育</t>
  </si>
  <si>
    <t>2050399</t>
  </si>
  <si>
    <r>
      <t xml:space="preserve"> </t>
    </r>
    <r>
      <rPr>
        <sz val="12"/>
        <rFont val="宋体"/>
        <family val="0"/>
      </rPr>
      <t xml:space="preserve"> 其他职业教育支出</t>
    </r>
  </si>
  <si>
    <t>20504</t>
  </si>
  <si>
    <t>成人教育</t>
  </si>
  <si>
    <t>2050404</t>
  </si>
  <si>
    <r>
      <t xml:space="preserve"> </t>
    </r>
    <r>
      <rPr>
        <sz val="12"/>
        <rFont val="宋体"/>
        <family val="0"/>
      </rPr>
      <t xml:space="preserve"> 成人广播电视教育</t>
    </r>
  </si>
  <si>
    <t>20505</t>
  </si>
  <si>
    <t>广播电视教育</t>
  </si>
  <si>
    <t>2050501</t>
  </si>
  <si>
    <r>
      <t xml:space="preserve"> </t>
    </r>
    <r>
      <rPr>
        <sz val="12"/>
        <rFont val="宋体"/>
        <family val="0"/>
      </rPr>
      <t xml:space="preserve"> 广播电视学校</t>
    </r>
  </si>
  <si>
    <t>2050599</t>
  </si>
  <si>
    <r>
      <t xml:space="preserve"> </t>
    </r>
    <r>
      <rPr>
        <sz val="12"/>
        <rFont val="宋体"/>
        <family val="0"/>
      </rPr>
      <t xml:space="preserve"> 其他广播电视教育支出</t>
    </r>
  </si>
  <si>
    <t>20599</t>
  </si>
  <si>
    <t>其他教育支出</t>
  </si>
  <si>
    <t>2059999</t>
  </si>
  <si>
    <r>
      <t xml:space="preserve"> </t>
    </r>
    <r>
      <rPr>
        <sz val="12"/>
        <rFont val="宋体"/>
        <family val="0"/>
      </rPr>
      <t xml:space="preserve"> 其他教育支出</t>
    </r>
  </si>
  <si>
    <t>206</t>
  </si>
  <si>
    <t>科学技术支出</t>
  </si>
  <si>
    <t>20601</t>
  </si>
  <si>
    <t>科学技术管理事务</t>
  </si>
  <si>
    <t>2060199</t>
  </si>
  <si>
    <r>
      <t xml:space="preserve"> </t>
    </r>
    <r>
      <rPr>
        <sz val="12"/>
        <rFont val="宋体"/>
        <family val="0"/>
      </rPr>
      <t xml:space="preserve"> 其他科学技术管理事务支出</t>
    </r>
  </si>
  <si>
    <t>207</t>
  </si>
  <si>
    <t>文化旅游体育与传媒支出</t>
  </si>
  <si>
    <t>20799</t>
  </si>
  <si>
    <t>其他文化教育与传媒支出</t>
  </si>
  <si>
    <t>2079999</t>
  </si>
  <si>
    <r>
      <t xml:space="preserve"> </t>
    </r>
    <r>
      <rPr>
        <sz val="12"/>
        <rFont val="宋体"/>
        <family val="0"/>
      </rPr>
      <t xml:space="preserve"> 其他文化体育与传媒支出</t>
    </r>
  </si>
  <si>
    <t>208</t>
  </si>
  <si>
    <t>社会保障和就业支出</t>
  </si>
  <si>
    <t>20805</t>
  </si>
  <si>
    <t>行政事业单位离退休</t>
  </si>
  <si>
    <t>2080505</t>
  </si>
  <si>
    <r>
      <t xml:space="preserve"> </t>
    </r>
    <r>
      <rPr>
        <sz val="12"/>
        <rFont val="宋体"/>
        <family val="0"/>
      </rPr>
      <t xml:space="preserve"> 机关事业单位机关养老保险缴费支出</t>
    </r>
  </si>
  <si>
    <t>20807</t>
  </si>
  <si>
    <t>就业补助</t>
  </si>
  <si>
    <t>2080702</t>
  </si>
  <si>
    <r>
      <t xml:space="preserve"> </t>
    </r>
    <r>
      <rPr>
        <sz val="12"/>
        <rFont val="宋体"/>
        <family val="0"/>
      </rPr>
      <t xml:space="preserve"> 职业培训补贴</t>
    </r>
  </si>
  <si>
    <t>210</t>
  </si>
  <si>
    <t>卫生健康支出</t>
  </si>
  <si>
    <t>21011</t>
  </si>
  <si>
    <t>行政事业单位医疗</t>
  </si>
  <si>
    <t>2101102</t>
  </si>
  <si>
    <r>
      <t xml:space="preserve"> </t>
    </r>
    <r>
      <rPr>
        <sz val="12"/>
        <rFont val="宋体"/>
        <family val="0"/>
      </rPr>
      <t xml:space="preserve"> 事业单位医疗</t>
    </r>
  </si>
  <si>
    <t>212</t>
  </si>
  <si>
    <t>城乡社区支出</t>
  </si>
  <si>
    <t>21299</t>
  </si>
  <si>
    <t>其他城乡社区支出</t>
  </si>
  <si>
    <t>2129901</t>
  </si>
  <si>
    <r>
      <t xml:space="preserve"> </t>
    </r>
    <r>
      <rPr>
        <sz val="12"/>
        <rFont val="宋体"/>
        <family val="0"/>
      </rPr>
      <t xml:space="preserve"> 其他城乡社区支出</t>
    </r>
  </si>
  <si>
    <t>229</t>
  </si>
  <si>
    <t>其他支出</t>
  </si>
  <si>
    <t>22960</t>
  </si>
  <si>
    <t>彩票公益金安排的支出</t>
  </si>
  <si>
    <r>
      <t>2</t>
    </r>
    <r>
      <rPr>
        <sz val="12"/>
        <rFont val="宋体"/>
        <family val="0"/>
      </rPr>
      <t>296003</t>
    </r>
  </si>
  <si>
    <r>
      <t xml:space="preserve"> </t>
    </r>
    <r>
      <rPr>
        <sz val="12"/>
        <rFont val="宋体"/>
        <family val="0"/>
      </rPr>
      <t xml:space="preserve"> 用于体育事业的彩票公益金支出</t>
    </r>
  </si>
  <si>
    <r>
      <t>2</t>
    </r>
    <r>
      <rPr>
        <sz val="12"/>
        <rFont val="宋体"/>
        <family val="0"/>
      </rPr>
      <t>019999</t>
    </r>
  </si>
  <si>
    <r>
      <t>2</t>
    </r>
    <r>
      <rPr>
        <sz val="12"/>
        <rFont val="宋体"/>
        <family val="0"/>
      </rPr>
      <t>05</t>
    </r>
  </si>
  <si>
    <t>教育支出</t>
  </si>
  <si>
    <r>
      <t>2</t>
    </r>
    <r>
      <rPr>
        <sz val="12"/>
        <rFont val="宋体"/>
        <family val="0"/>
      </rPr>
      <t>0503</t>
    </r>
  </si>
  <si>
    <t>职业教育</t>
  </si>
  <si>
    <r>
      <t>2</t>
    </r>
    <r>
      <rPr>
        <sz val="12"/>
        <rFont val="宋体"/>
        <family val="0"/>
      </rPr>
      <t>050399</t>
    </r>
  </si>
  <si>
    <r>
      <t>2</t>
    </r>
    <r>
      <rPr>
        <sz val="12"/>
        <rFont val="宋体"/>
        <family val="0"/>
      </rPr>
      <t>0504</t>
    </r>
  </si>
  <si>
    <t>成人教育</t>
  </si>
  <si>
    <r>
      <t>2</t>
    </r>
    <r>
      <rPr>
        <sz val="12"/>
        <rFont val="宋体"/>
        <family val="0"/>
      </rPr>
      <t>050404</t>
    </r>
  </si>
  <si>
    <r>
      <t>2</t>
    </r>
    <r>
      <rPr>
        <sz val="12"/>
        <rFont val="宋体"/>
        <family val="0"/>
      </rPr>
      <t>0505</t>
    </r>
  </si>
  <si>
    <t>广播电视教育</t>
  </si>
  <si>
    <r>
      <t>2</t>
    </r>
    <r>
      <rPr>
        <sz val="12"/>
        <rFont val="宋体"/>
        <family val="0"/>
      </rPr>
      <t>050501</t>
    </r>
  </si>
  <si>
    <r>
      <t>2</t>
    </r>
    <r>
      <rPr>
        <sz val="12"/>
        <rFont val="宋体"/>
        <family val="0"/>
      </rPr>
      <t>050599</t>
    </r>
  </si>
  <si>
    <r>
      <t>2</t>
    </r>
    <r>
      <rPr>
        <sz val="12"/>
        <rFont val="宋体"/>
        <family val="0"/>
      </rPr>
      <t>0599</t>
    </r>
  </si>
  <si>
    <t>其他教育支出</t>
  </si>
  <si>
    <r>
      <t>2</t>
    </r>
    <r>
      <rPr>
        <sz val="12"/>
        <rFont val="宋体"/>
        <family val="0"/>
      </rPr>
      <t>059999</t>
    </r>
  </si>
  <si>
    <r>
      <t>2</t>
    </r>
    <r>
      <rPr>
        <sz val="12"/>
        <rFont val="宋体"/>
        <family val="0"/>
      </rPr>
      <t>06</t>
    </r>
  </si>
  <si>
    <r>
      <t>2</t>
    </r>
    <r>
      <rPr>
        <sz val="12"/>
        <rFont val="宋体"/>
        <family val="0"/>
      </rPr>
      <t>0601</t>
    </r>
  </si>
  <si>
    <r>
      <t>2</t>
    </r>
    <r>
      <rPr>
        <sz val="12"/>
        <rFont val="宋体"/>
        <family val="0"/>
      </rPr>
      <t>060199</t>
    </r>
  </si>
  <si>
    <r>
      <t>2</t>
    </r>
    <r>
      <rPr>
        <sz val="12"/>
        <rFont val="宋体"/>
        <family val="0"/>
      </rPr>
      <t>07</t>
    </r>
  </si>
  <si>
    <r>
      <t>2</t>
    </r>
    <r>
      <rPr>
        <sz val="12"/>
        <rFont val="宋体"/>
        <family val="0"/>
      </rPr>
      <t>0799</t>
    </r>
  </si>
  <si>
    <t>其他文化体育与传媒支出</t>
  </si>
  <si>
    <r>
      <t>2</t>
    </r>
    <r>
      <rPr>
        <sz val="12"/>
        <rFont val="宋体"/>
        <family val="0"/>
      </rPr>
      <t>079999</t>
    </r>
  </si>
  <si>
    <r>
      <t xml:space="preserve"> </t>
    </r>
    <r>
      <rPr>
        <sz val="12"/>
        <rFont val="宋体"/>
        <family val="0"/>
      </rPr>
      <t xml:space="preserve"> 其他文化体育与传媒支出</t>
    </r>
  </si>
  <si>
    <r>
      <t>2</t>
    </r>
    <r>
      <rPr>
        <sz val="12"/>
        <rFont val="宋体"/>
        <family val="0"/>
      </rPr>
      <t>08</t>
    </r>
  </si>
  <si>
    <r>
      <t>2</t>
    </r>
    <r>
      <rPr>
        <sz val="12"/>
        <rFont val="宋体"/>
        <family val="0"/>
      </rPr>
      <t>0805</t>
    </r>
  </si>
  <si>
    <r>
      <t>2</t>
    </r>
    <r>
      <rPr>
        <sz val="12"/>
        <rFont val="宋体"/>
        <family val="0"/>
      </rPr>
      <t>080505</t>
    </r>
  </si>
  <si>
    <r>
      <t xml:space="preserve"> </t>
    </r>
    <r>
      <rPr>
        <sz val="12"/>
        <rFont val="宋体"/>
        <family val="0"/>
      </rPr>
      <t xml:space="preserve"> 机关事业单位基本养老保险缴费支出</t>
    </r>
  </si>
  <si>
    <r>
      <t>2</t>
    </r>
    <r>
      <rPr>
        <sz val="12"/>
        <rFont val="宋体"/>
        <family val="0"/>
      </rPr>
      <t>0807</t>
    </r>
  </si>
  <si>
    <t>就业补助</t>
  </si>
  <si>
    <r>
      <t>2</t>
    </r>
    <r>
      <rPr>
        <sz val="12"/>
        <rFont val="宋体"/>
        <family val="0"/>
      </rPr>
      <t>080702</t>
    </r>
  </si>
  <si>
    <r>
      <t xml:space="preserve"> </t>
    </r>
    <r>
      <rPr>
        <sz val="12"/>
        <rFont val="宋体"/>
        <family val="0"/>
      </rPr>
      <t xml:space="preserve"> 职业培训补助</t>
    </r>
  </si>
  <si>
    <r>
      <t>2</t>
    </r>
    <r>
      <rPr>
        <sz val="12"/>
        <rFont val="宋体"/>
        <family val="0"/>
      </rPr>
      <t>10</t>
    </r>
  </si>
  <si>
    <t>卫生健康支出</t>
  </si>
  <si>
    <r>
      <t>2</t>
    </r>
    <r>
      <rPr>
        <sz val="12"/>
        <rFont val="宋体"/>
        <family val="0"/>
      </rPr>
      <t>1011</t>
    </r>
  </si>
  <si>
    <r>
      <t>2</t>
    </r>
    <r>
      <rPr>
        <sz val="12"/>
        <rFont val="宋体"/>
        <family val="0"/>
      </rPr>
      <t>101102</t>
    </r>
  </si>
  <si>
    <r>
      <t>2</t>
    </r>
    <r>
      <rPr>
        <sz val="12"/>
        <rFont val="宋体"/>
        <family val="0"/>
      </rPr>
      <t>12</t>
    </r>
  </si>
  <si>
    <t>城乡社区支出</t>
  </si>
  <si>
    <r>
      <t>2</t>
    </r>
    <r>
      <rPr>
        <sz val="12"/>
        <rFont val="宋体"/>
        <family val="0"/>
      </rPr>
      <t>1299</t>
    </r>
  </si>
  <si>
    <r>
      <t>2</t>
    </r>
    <r>
      <rPr>
        <sz val="12"/>
        <rFont val="宋体"/>
        <family val="0"/>
      </rPr>
      <t>129901</t>
    </r>
  </si>
  <si>
    <r>
      <t>2</t>
    </r>
    <r>
      <rPr>
        <sz val="12"/>
        <rFont val="宋体"/>
        <family val="0"/>
      </rPr>
      <t>29</t>
    </r>
  </si>
  <si>
    <t>其他支出</t>
  </si>
  <si>
    <r>
      <t>2</t>
    </r>
    <r>
      <rPr>
        <sz val="12"/>
        <rFont val="宋体"/>
        <family val="0"/>
      </rPr>
      <t>2960</t>
    </r>
  </si>
  <si>
    <r>
      <t>2</t>
    </r>
    <r>
      <rPr>
        <sz val="12"/>
        <rFont val="宋体"/>
        <family val="0"/>
      </rPr>
      <t>296003</t>
    </r>
  </si>
  <si>
    <r>
      <t xml:space="preserve"> </t>
    </r>
    <r>
      <rPr>
        <sz val="12"/>
        <rFont val="宋体"/>
        <family val="0"/>
      </rPr>
      <t xml:space="preserve"> 用于体育事业的彩票公益金支出</t>
    </r>
  </si>
  <si>
    <r>
      <t xml:space="preserve"> </t>
    </r>
    <r>
      <rPr>
        <sz val="10"/>
        <rFont val="宋体"/>
        <family val="0"/>
      </rPr>
      <t xml:space="preserve"> 用于体育事业的彩票公益金支出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</si>
</sst>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20"/>
      <name val="宋体"/>
      <family val="0"/>
    </font>
    <font>
      <sz val="11"/>
      <color indexed="8"/>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color indexed="63"/>
      </top>
      <bottom style="thin"/>
    </border>
    <border>
      <left>
        <color indexed="63"/>
      </left>
      <right>
        <color indexed="63"/>
      </right>
      <top style="thin"/>
      <bottom style="medium"/>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thin"/>
      <top style="thin"/>
      <bottom>
        <color indexed="63"/>
      </botto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2" fillId="0" borderId="4"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5" fillId="0" borderId="0">
      <alignment/>
      <protection/>
    </xf>
    <xf numFmtId="0" fontId="51" fillId="0" borderId="0" applyNumberFormat="0" applyFill="0" applyBorder="0" applyAlignment="0" applyProtection="0"/>
    <xf numFmtId="0" fontId="12" fillId="34" borderId="9" applyNumberFormat="0" applyFont="0" applyAlignment="0" applyProtection="0"/>
  </cellStyleXfs>
  <cellXfs count="291">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1" fillId="0" borderId="17" xfId="57" applyFont="1" applyFill="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9" xfId="57" applyFont="1" applyFill="1" applyBorder="1" applyAlignment="1">
      <alignment vertical="center" wrapText="1"/>
      <protection/>
    </xf>
    <xf numFmtId="0" fontId="1" fillId="0" borderId="13" xfId="57" applyFont="1" applyFill="1" applyBorder="1" applyAlignment="1">
      <alignment vertical="center" wrapText="1"/>
      <protection/>
    </xf>
    <xf numFmtId="0" fontId="1" fillId="0" borderId="15" xfId="57" applyFont="1" applyBorder="1" applyAlignment="1">
      <alignment horizontal="center" vertical="center" wrapText="1"/>
      <protection/>
    </xf>
    <xf numFmtId="0" fontId="1" fillId="0" borderId="14" xfId="57" applyFont="1" applyFill="1" applyBorder="1" applyAlignment="1">
      <alignment vertical="center" wrapText="1"/>
      <protection/>
    </xf>
    <xf numFmtId="0" fontId="1" fillId="0" borderId="16" xfId="57" applyFont="1" applyFill="1" applyBorder="1" applyAlignment="1">
      <alignment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8" xfId="0" applyFont="1" applyFill="1" applyBorder="1" applyAlignment="1">
      <alignment horizontal="left" vertical="center"/>
    </xf>
    <xf numFmtId="0" fontId="52" fillId="0" borderId="11" xfId="0" applyFont="1" applyFill="1" applyBorder="1" applyAlignment="1">
      <alignment vertical="center"/>
    </xf>
    <xf numFmtId="0" fontId="52" fillId="0" borderId="11" xfId="0" applyFont="1" applyBorder="1" applyAlignment="1">
      <alignment vertical="center"/>
    </xf>
    <xf numFmtId="0" fontId="52" fillId="0" borderId="11" xfId="0" applyFont="1" applyFill="1" applyBorder="1" applyAlignment="1">
      <alignment horizontal="left" vertical="center"/>
    </xf>
    <xf numFmtId="0" fontId="52" fillId="0" borderId="18" xfId="0" applyFont="1" applyBorder="1" applyAlignment="1">
      <alignment vertical="center"/>
    </xf>
    <xf numFmtId="0" fontId="53" fillId="0" borderId="11" xfId="0" applyFont="1" applyBorder="1" applyAlignment="1">
      <alignment vertical="center"/>
    </xf>
    <xf numFmtId="0" fontId="52" fillId="0" borderId="13" xfId="0" applyFont="1" applyBorder="1" applyAlignment="1">
      <alignment vertical="center"/>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0" fontId="52" fillId="0" borderId="22" xfId="0" applyFont="1" applyBorder="1" applyAlignment="1">
      <alignment horizontal="center" vertical="center" wrapText="1"/>
    </xf>
    <xf numFmtId="0" fontId="52" fillId="0" borderId="15" xfId="0" applyFont="1" applyBorder="1" applyAlignment="1">
      <alignment vertical="center"/>
    </xf>
    <xf numFmtId="0" fontId="53" fillId="0" borderId="16" xfId="0" applyFont="1" applyBorder="1" applyAlignment="1">
      <alignment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5" xfId="55" applyNumberFormat="1" applyFont="1" applyFill="1" applyBorder="1" applyAlignment="1">
      <alignment horizontal="center" vertical="center"/>
      <protection/>
    </xf>
    <xf numFmtId="176" fontId="1" fillId="0" borderId="18" xfId="55" applyNumberFormat="1" applyFont="1" applyFill="1" applyBorder="1" applyAlignment="1">
      <alignment horizontal="left" vertical="center"/>
      <protection/>
    </xf>
    <xf numFmtId="176" fontId="1" fillId="0" borderId="11" xfId="55" applyNumberFormat="1" applyFont="1" applyFill="1" applyBorder="1" applyAlignment="1">
      <alignment horizontal="right" vertical="center"/>
      <protection/>
    </xf>
    <xf numFmtId="0" fontId="1" fillId="35" borderId="11" xfId="55" applyNumberFormat="1" applyFont="1" applyFill="1" applyBorder="1" applyAlignment="1">
      <alignment horizontal="center" vertical="center"/>
      <protection/>
    </xf>
    <xf numFmtId="176" fontId="1" fillId="0" borderId="15" xfId="55" applyNumberFormat="1" applyFont="1" applyFill="1" applyBorder="1" applyAlignment="1">
      <alignment horizontal="right" vertical="center"/>
      <protection/>
    </xf>
    <xf numFmtId="176" fontId="1" fillId="35" borderId="18" xfId="55" applyNumberFormat="1" applyFont="1" applyFill="1" applyBorder="1" applyAlignment="1">
      <alignment horizontal="left" vertical="center"/>
      <protection/>
    </xf>
    <xf numFmtId="176" fontId="1" fillId="0" borderId="11" xfId="55" applyNumberFormat="1" applyFont="1" applyFill="1" applyBorder="1" applyAlignment="1">
      <alignment horizontal="left" vertical="center"/>
      <protection/>
    </xf>
    <xf numFmtId="176" fontId="1" fillId="0" borderId="12" xfId="55" applyNumberFormat="1" applyFont="1" applyFill="1" applyBorder="1" applyAlignment="1">
      <alignment horizontal="left" vertical="center"/>
      <protection/>
    </xf>
    <xf numFmtId="0" fontId="1" fillId="35" borderId="23" xfId="55" applyNumberFormat="1" applyFont="1" applyFill="1" applyBorder="1" applyAlignment="1">
      <alignment horizontal="center" vertical="center"/>
      <protection/>
    </xf>
    <xf numFmtId="176" fontId="1" fillId="0" borderId="24" xfId="55" applyNumberFormat="1" applyFont="1" applyFill="1" applyBorder="1" applyAlignment="1">
      <alignment horizontal="center" vertical="center"/>
      <protection/>
    </xf>
    <xf numFmtId="176" fontId="1" fillId="0" borderId="18" xfId="55" applyNumberFormat="1" applyFont="1" applyFill="1" applyBorder="1" applyAlignment="1">
      <alignment horizontal="center" vertical="center"/>
      <protection/>
    </xf>
    <xf numFmtId="176" fontId="1" fillId="0" borderId="12" xfId="55" applyNumberFormat="1" applyFont="1" applyFill="1" applyBorder="1" applyAlignment="1">
      <alignment horizontal="center" vertical="center"/>
      <protection/>
    </xf>
    <xf numFmtId="176" fontId="1" fillId="0" borderId="24" xfId="55" applyNumberFormat="1" applyFont="1" applyFill="1" applyBorder="1" applyAlignment="1">
      <alignment vertical="center"/>
      <protection/>
    </xf>
    <xf numFmtId="176" fontId="1" fillId="0" borderId="25" xfId="55" applyNumberFormat="1" applyFont="1" applyFill="1" applyBorder="1" applyAlignment="1">
      <alignment horizontal="center" vertical="center"/>
      <protection/>
    </xf>
    <xf numFmtId="176" fontId="1" fillId="0" borderId="26" xfId="55" applyNumberFormat="1" applyFont="1" applyFill="1" applyBorder="1" applyAlignment="1">
      <alignment horizontal="right" vertical="center"/>
      <protection/>
    </xf>
    <xf numFmtId="176" fontId="1" fillId="0" borderId="27" xfId="55" applyNumberFormat="1" applyFont="1" applyFill="1" applyBorder="1" applyAlignment="1">
      <alignment horizontal="left" vertical="center"/>
      <protection/>
    </xf>
    <xf numFmtId="0" fontId="1" fillId="35" borderId="28" xfId="55" applyNumberFormat="1" applyFont="1" applyFill="1" applyBorder="1" applyAlignment="1">
      <alignment horizontal="center" vertical="center"/>
      <protection/>
    </xf>
    <xf numFmtId="176" fontId="1" fillId="0" borderId="29" xfId="55" applyNumberFormat="1" applyFont="1" applyFill="1" applyBorder="1" applyAlignment="1">
      <alignment vertical="center"/>
      <protection/>
    </xf>
    <xf numFmtId="176" fontId="1" fillId="0" borderId="13" xfId="55" applyNumberFormat="1" applyFont="1" applyFill="1" applyBorder="1" applyAlignment="1">
      <alignment horizontal="right" vertical="center"/>
      <protection/>
    </xf>
    <xf numFmtId="0" fontId="1" fillId="35" borderId="13" xfId="55" applyNumberFormat="1" applyFont="1" applyFill="1" applyBorder="1" applyAlignment="1">
      <alignment horizontal="center" vertical="center"/>
      <protection/>
    </xf>
    <xf numFmtId="176" fontId="10" fillId="0" borderId="30"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0" fontId="9" fillId="0" borderId="0" xfId="55" applyFont="1" applyAlignment="1">
      <alignment horizontal="right" vertical="center"/>
      <protection/>
    </xf>
    <xf numFmtId="176" fontId="0" fillId="35" borderId="15" xfId="55" applyNumberFormat="1" applyFont="1" applyFill="1" applyBorder="1" applyAlignment="1">
      <alignment horizontal="center" vertical="center"/>
      <protection/>
    </xf>
    <xf numFmtId="176" fontId="1" fillId="0" borderId="25" xfId="55" applyNumberFormat="1" applyFont="1" applyFill="1" applyBorder="1" applyAlignment="1">
      <alignment horizontal="left" vertical="center"/>
      <protection/>
    </xf>
    <xf numFmtId="176" fontId="0" fillId="35" borderId="18"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5" xfId="55" applyNumberFormat="1" applyFont="1" applyFill="1" applyBorder="1" applyAlignment="1" quotePrefix="1">
      <alignment horizontal="center" vertical="center"/>
      <protection/>
    </xf>
    <xf numFmtId="176" fontId="1" fillId="0" borderId="18"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0" fillId="0" borderId="18" xfId="55" applyNumberFormat="1" applyFont="1" applyFill="1" applyBorder="1" applyAlignment="1" quotePrefix="1">
      <alignment horizontal="center" vertical="center"/>
      <protection/>
    </xf>
    <xf numFmtId="176" fontId="10" fillId="0" borderId="12" xfId="55" applyNumberFormat="1" applyFont="1" applyFill="1" applyBorder="1" applyAlignment="1" quotePrefix="1">
      <alignment horizontal="center" vertical="center"/>
      <protection/>
    </xf>
    <xf numFmtId="176" fontId="10" fillId="35" borderId="31" xfId="55" applyNumberFormat="1" applyFont="1" applyFill="1" applyBorder="1" applyAlignment="1" quotePrefix="1">
      <alignment horizontal="center" vertical="center"/>
      <protection/>
    </xf>
    <xf numFmtId="176" fontId="10" fillId="35" borderId="14"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5" applyNumberFormat="1" applyFont="1" applyFill="1" applyBorder="1" applyAlignment="1">
      <alignment horizontal="left" vertical="center"/>
      <protection/>
    </xf>
    <xf numFmtId="176" fontId="1" fillId="0" borderId="12" xfId="55" applyNumberFormat="1" applyFont="1" applyFill="1" applyBorder="1" applyAlignment="1">
      <alignment horizontal="left" vertical="center"/>
      <protection/>
    </xf>
    <xf numFmtId="49" fontId="1" fillId="35" borderId="11" xfId="55" applyNumberFormat="1" applyFont="1" applyFill="1" applyBorder="1" applyAlignment="1" quotePrefix="1">
      <alignment horizontal="center" vertical="center"/>
      <protection/>
    </xf>
    <xf numFmtId="176" fontId="10" fillId="0" borderId="13" xfId="55" applyNumberFormat="1" applyFont="1" applyFill="1" applyBorder="1" applyAlignment="1">
      <alignment horizontal="right" vertical="center"/>
      <protection/>
    </xf>
    <xf numFmtId="176" fontId="1" fillId="35" borderId="32" xfId="55" applyNumberFormat="1" applyFont="1" applyFill="1" applyBorder="1" applyAlignment="1">
      <alignment horizontal="left" vertical="center"/>
      <protection/>
    </xf>
    <xf numFmtId="176" fontId="1" fillId="35" borderId="26" xfId="55" applyNumberFormat="1" applyFont="1" applyFill="1" applyBorder="1" applyAlignment="1" quotePrefix="1">
      <alignment horizontal="center" vertical="center"/>
      <protection/>
    </xf>
    <xf numFmtId="176" fontId="1" fillId="35" borderId="26" xfId="55" applyNumberFormat="1" applyFont="1" applyFill="1" applyBorder="1" applyAlignment="1" quotePrefix="1">
      <alignment horizontal="left" vertical="center"/>
      <protection/>
    </xf>
    <xf numFmtId="49" fontId="1" fillId="35" borderId="26" xfId="55" applyNumberFormat="1" applyFont="1" applyFill="1" applyBorder="1" applyAlignment="1" quotePrefix="1">
      <alignment horizontal="center" vertical="center"/>
      <protection/>
    </xf>
    <xf numFmtId="176" fontId="1" fillId="0" borderId="33" xfId="55" applyNumberFormat="1" applyFont="1" applyFill="1" applyBorder="1" applyAlignment="1">
      <alignment horizontal="right" vertical="center"/>
      <protection/>
    </xf>
    <xf numFmtId="176" fontId="1" fillId="0" borderId="34" xfId="55" applyNumberFormat="1" applyFont="1" applyFill="1" applyBorder="1" applyAlignment="1">
      <alignment horizontal="left" vertical="center"/>
      <protection/>
    </xf>
    <xf numFmtId="176" fontId="1" fillId="35" borderId="17" xfId="55" applyNumberFormat="1" applyFont="1" applyFill="1" applyBorder="1" applyAlignment="1" quotePrefix="1">
      <alignment horizontal="center" vertical="center"/>
      <protection/>
    </xf>
    <xf numFmtId="176" fontId="1" fillId="0" borderId="17" xfId="55" applyNumberFormat="1" applyFont="1" applyFill="1" applyBorder="1" applyAlignment="1">
      <alignment horizontal="right" vertical="center"/>
      <protection/>
    </xf>
    <xf numFmtId="176" fontId="1" fillId="0" borderId="35" xfId="55" applyNumberFormat="1" applyFont="1" applyFill="1" applyBorder="1" applyAlignment="1">
      <alignment horizontal="left" vertical="center"/>
      <protection/>
    </xf>
    <xf numFmtId="49" fontId="1" fillId="35" borderId="17" xfId="55" applyNumberFormat="1" applyFont="1" applyFill="1" applyBorder="1" applyAlignment="1" quotePrefix="1">
      <alignment horizontal="center" vertical="center"/>
      <protection/>
    </xf>
    <xf numFmtId="176" fontId="1" fillId="0" borderId="36" xfId="55" applyNumberFormat="1" applyFont="1" applyFill="1" applyBorder="1" applyAlignment="1">
      <alignment vertical="center"/>
      <protection/>
    </xf>
    <xf numFmtId="176" fontId="10" fillId="0" borderId="37" xfId="55" applyNumberFormat="1" applyFont="1" applyFill="1" applyBorder="1" applyAlignment="1" quotePrefix="1">
      <alignment horizontal="center" vertical="center"/>
      <protection/>
    </xf>
    <xf numFmtId="176" fontId="1" fillId="35" borderId="38" xfId="55" applyNumberFormat="1" applyFont="1" applyFill="1" applyBorder="1" applyAlignment="1" quotePrefix="1">
      <alignment horizontal="center" vertical="center"/>
      <protection/>
    </xf>
    <xf numFmtId="176" fontId="10" fillId="0" borderId="38" xfId="55" applyNumberFormat="1" applyFont="1" applyFill="1" applyBorder="1" applyAlignment="1">
      <alignment horizontal="right" vertical="center"/>
      <protection/>
    </xf>
    <xf numFmtId="176" fontId="10" fillId="0" borderId="39" xfId="55" applyNumberFormat="1" applyFont="1" applyFill="1" applyBorder="1" applyAlignment="1" quotePrefix="1">
      <alignment horizontal="center" vertical="center"/>
      <protection/>
    </xf>
    <xf numFmtId="49" fontId="1" fillId="35" borderId="38" xfId="55" applyNumberFormat="1" applyFont="1" applyFill="1" applyBorder="1" applyAlignment="1" quotePrefix="1">
      <alignment horizontal="center" vertical="center"/>
      <protection/>
    </xf>
    <xf numFmtId="176" fontId="10" fillId="0" borderId="40" xfId="55" applyNumberFormat="1" applyFont="1" applyFill="1" applyBorder="1" applyAlignment="1">
      <alignment vertical="center"/>
      <protection/>
    </xf>
    <xf numFmtId="176" fontId="1" fillId="35" borderId="34" xfId="55" applyNumberFormat="1" applyFont="1" applyFill="1" applyBorder="1" applyAlignment="1">
      <alignment horizontal="left" vertical="center"/>
      <protection/>
    </xf>
    <xf numFmtId="176" fontId="1" fillId="35" borderId="17" xfId="55" applyNumberFormat="1" applyFont="1" applyFill="1" applyBorder="1" applyAlignment="1" quotePrefix="1">
      <alignment horizontal="left" vertical="center"/>
      <protection/>
    </xf>
    <xf numFmtId="176" fontId="1" fillId="0" borderId="41" xfId="55" applyNumberFormat="1" applyFont="1" applyFill="1" applyBorder="1" applyAlignment="1">
      <alignment horizontal="right" vertical="center"/>
      <protection/>
    </xf>
    <xf numFmtId="0" fontId="5" fillId="35" borderId="0" xfId="55" applyFont="1" applyFill="1" applyAlignment="1">
      <alignment horizontal="left" vertical="center"/>
      <protection/>
    </xf>
    <xf numFmtId="176" fontId="0" fillId="35" borderId="11" xfId="0" applyNumberFormat="1" applyFont="1" applyFill="1" applyBorder="1" applyAlignment="1">
      <alignment horizontal="left" vertical="center"/>
    </xf>
    <xf numFmtId="176" fontId="0" fillId="0" borderId="11" xfId="0" applyNumberFormat="1" applyFont="1" applyFill="1" applyBorder="1" applyAlignment="1">
      <alignment horizontal="right" vertical="center"/>
    </xf>
    <xf numFmtId="176" fontId="0" fillId="35" borderId="13" xfId="0" applyNumberFormat="1" applyFont="1" applyFill="1" applyBorder="1" applyAlignment="1">
      <alignment horizontal="left" vertical="center"/>
    </xf>
    <xf numFmtId="176" fontId="1" fillId="0" borderId="11" xfId="55" applyNumberFormat="1" applyFont="1" applyFill="1" applyBorder="1" applyAlignment="1">
      <alignment horizontal="right" vertical="center"/>
      <protection/>
    </xf>
    <xf numFmtId="176" fontId="1" fillId="0" borderId="24" xfId="55" applyNumberFormat="1" applyFont="1" applyFill="1" applyBorder="1" applyAlignment="1">
      <alignment horizontal="right" vertical="center"/>
      <protection/>
    </xf>
    <xf numFmtId="176" fontId="0" fillId="0" borderId="12" xfId="55" applyNumberFormat="1" applyFont="1" applyFill="1" applyBorder="1" applyAlignment="1">
      <alignment horizontal="left" vertical="center"/>
      <protection/>
    </xf>
    <xf numFmtId="176" fontId="1" fillId="35" borderId="11" xfId="55" applyNumberFormat="1" applyFont="1" applyFill="1" applyBorder="1" applyAlignment="1">
      <alignment horizontal="right" vertical="center"/>
      <protection/>
    </xf>
    <xf numFmtId="176" fontId="1" fillId="0" borderId="24" xfId="55" applyNumberFormat="1" applyFont="1" applyFill="1" applyBorder="1" applyAlignment="1">
      <alignment horizontal="right" vertical="center"/>
      <protection/>
    </xf>
    <xf numFmtId="176" fontId="1" fillId="35" borderId="12" xfId="55" applyNumberFormat="1" applyFont="1" applyFill="1" applyBorder="1" applyAlignment="1">
      <alignment horizontal="center" vertical="center"/>
      <protection/>
    </xf>
    <xf numFmtId="176" fontId="1" fillId="35" borderId="13" xfId="55" applyNumberFormat="1" applyFont="1" applyFill="1" applyBorder="1" applyAlignment="1" quotePrefix="1">
      <alignment horizontal="center" vertical="center"/>
      <protection/>
    </xf>
    <xf numFmtId="176" fontId="1" fillId="35" borderId="42" xfId="55" applyNumberFormat="1" applyFont="1" applyFill="1" applyBorder="1" applyAlignment="1">
      <alignment horizontal="center" vertical="center"/>
      <protection/>
    </xf>
    <xf numFmtId="176" fontId="1" fillId="35" borderId="13" xfId="55" applyNumberFormat="1" applyFont="1" applyFill="1" applyBorder="1" applyAlignment="1">
      <alignment horizontal="center" vertical="center"/>
      <protection/>
    </xf>
    <xf numFmtId="176" fontId="1" fillId="0" borderId="30" xfId="55" applyNumberFormat="1" applyFont="1" applyFill="1" applyBorder="1" applyAlignment="1">
      <alignment vertical="center"/>
      <protection/>
    </xf>
    <xf numFmtId="176" fontId="0" fillId="0" borderId="11"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177" fontId="0" fillId="0" borderId="11" xfId="57" applyNumberFormat="1" applyFont="1" applyFill="1" applyBorder="1" applyAlignment="1">
      <alignment vertical="center" wrapText="1"/>
      <protection/>
    </xf>
    <xf numFmtId="177"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176" fontId="0" fillId="0" borderId="13" xfId="0" applyNumberFormat="1" applyFont="1" applyFill="1" applyBorder="1" applyAlignment="1">
      <alignment horizontal="right" vertical="center"/>
    </xf>
    <xf numFmtId="4" fontId="0" fillId="0" borderId="13" xfId="57" applyNumberFormat="1" applyFont="1" applyFill="1" applyBorder="1" applyAlignment="1">
      <alignment vertical="center" wrapText="1"/>
      <protection/>
    </xf>
    <xf numFmtId="0" fontId="52" fillId="0" borderId="11" xfId="0" applyFont="1" applyBorder="1" applyAlignment="1">
      <alignment vertical="center"/>
    </xf>
    <xf numFmtId="0" fontId="52" fillId="0" borderId="15" xfId="0" applyFont="1" applyBorder="1" applyAlignment="1">
      <alignment vertical="center"/>
    </xf>
    <xf numFmtId="0" fontId="3" fillId="0" borderId="11" xfId="57" applyFont="1" applyBorder="1" applyAlignment="1">
      <alignment vertical="center" wrapText="1"/>
      <protection/>
    </xf>
    <xf numFmtId="0" fontId="0" fillId="0" borderId="11" xfId="57" applyFont="1" applyBorder="1" applyAlignment="1">
      <alignment vertical="center" wrapText="1"/>
      <protection/>
    </xf>
    <xf numFmtId="176" fontId="0" fillId="0" borderId="11" xfId="0" applyNumberFormat="1" applyFont="1" applyFill="1" applyBorder="1" applyAlignment="1">
      <alignment horizontal="right" vertical="center"/>
    </xf>
    <xf numFmtId="4" fontId="0" fillId="0" borderId="11" xfId="57" applyNumberFormat="1" applyFont="1" applyFill="1" applyBorder="1" applyAlignment="1">
      <alignment horizontal="right" vertical="center" wrapText="1"/>
      <protection/>
    </xf>
    <xf numFmtId="0" fontId="8" fillId="0" borderId="0" xfId="55" applyFont="1" applyFill="1" applyAlignment="1">
      <alignment horizontal="center" vertical="center"/>
      <protection/>
    </xf>
    <xf numFmtId="176" fontId="0" fillId="35" borderId="20" xfId="55" applyNumberFormat="1" applyFont="1" applyFill="1" applyBorder="1" applyAlignment="1" quotePrefix="1">
      <alignment horizontal="center" vertical="center"/>
      <protection/>
    </xf>
    <xf numFmtId="176" fontId="0" fillId="35" borderId="21" xfId="55" applyNumberFormat="1" applyFont="1" applyFill="1" applyBorder="1" applyAlignment="1">
      <alignment horizontal="center" vertical="center"/>
      <protection/>
    </xf>
    <xf numFmtId="176" fontId="0" fillId="35" borderId="21" xfId="55" applyNumberFormat="1" applyFont="1" applyFill="1" applyBorder="1" applyAlignment="1" quotePrefix="1">
      <alignment horizontal="center" vertical="center"/>
      <protection/>
    </xf>
    <xf numFmtId="176" fontId="0" fillId="35" borderId="22" xfId="55" applyNumberFormat="1" applyFont="1" applyFill="1" applyBorder="1" applyAlignment="1">
      <alignment horizontal="center" vertical="center"/>
      <protection/>
    </xf>
    <xf numFmtId="0" fontId="0" fillId="0" borderId="43" xfId="55" applyFont="1" applyBorder="1" applyAlignment="1">
      <alignment horizontal="left" vertical="center" wrapText="1"/>
      <protection/>
    </xf>
    <xf numFmtId="0" fontId="0" fillId="0" borderId="43" xfId="55" applyFont="1" applyBorder="1" applyAlignment="1">
      <alignment horizontal="left" vertical="center"/>
      <protection/>
    </xf>
    <xf numFmtId="49" fontId="0" fillId="35" borderId="18" xfId="0" applyNumberFormat="1" applyFont="1" applyFill="1" applyBorder="1" applyAlignment="1">
      <alignment horizontal="left" vertical="center"/>
    </xf>
    <xf numFmtId="49" fontId="0" fillId="35" borderId="11" xfId="0" applyNumberFormat="1" applyFill="1" applyBorder="1" applyAlignment="1">
      <alignment horizontal="left" vertical="center"/>
    </xf>
    <xf numFmtId="49" fontId="0" fillId="35" borderId="19" xfId="0" applyNumberFormat="1" applyFont="1" applyFill="1" applyBorder="1" applyAlignment="1">
      <alignment horizontal="left" vertical="center"/>
    </xf>
    <xf numFmtId="49" fontId="0" fillId="35" borderId="13" xfId="0" applyNumberFormat="1" applyFill="1" applyBorder="1" applyAlignment="1">
      <alignment horizontal="left" vertical="center"/>
    </xf>
    <xf numFmtId="0" fontId="0" fillId="0" borderId="43" xfId="0" applyBorder="1" applyAlignment="1">
      <alignment horizontal="left" vertical="center" wrapText="1"/>
    </xf>
    <xf numFmtId="0" fontId="0" fillId="0" borderId="43" xfId="0" applyFont="1" applyBorder="1" applyAlignment="1">
      <alignment horizontal="left" vertical="center"/>
    </xf>
    <xf numFmtId="176" fontId="0" fillId="35" borderId="26" xfId="0" applyNumberFormat="1" applyFill="1" applyBorder="1" applyAlignment="1" quotePrefix="1">
      <alignment horizontal="center" vertical="center" wrapText="1"/>
    </xf>
    <xf numFmtId="176" fontId="0" fillId="35" borderId="17" xfId="0" applyNumberFormat="1" applyFill="1" applyBorder="1" applyAlignment="1">
      <alignment horizontal="center" vertical="center" wrapText="1"/>
    </xf>
    <xf numFmtId="176" fontId="0" fillId="35" borderId="44" xfId="0" applyNumberFormat="1" applyFill="1" applyBorder="1" applyAlignment="1" quotePrefix="1">
      <alignment horizontal="center" vertical="center" wrapText="1"/>
    </xf>
    <xf numFmtId="176" fontId="0" fillId="35" borderId="45" xfId="0" applyNumberFormat="1" applyFill="1" applyBorder="1" applyAlignment="1">
      <alignment horizontal="center" vertical="center" wrapText="1"/>
    </xf>
    <xf numFmtId="176" fontId="0" fillId="0" borderId="44" xfId="0" applyNumberFormat="1" applyFill="1" applyBorder="1" applyAlignment="1" quotePrefix="1">
      <alignment horizontal="center" vertical="center" wrapText="1"/>
    </xf>
    <xf numFmtId="176" fontId="0" fillId="0" borderId="45"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0" fontId="8" fillId="0" borderId="0" xfId="0" applyFont="1" applyFill="1" applyAlignment="1">
      <alignment horizontal="center" vertical="center"/>
    </xf>
    <xf numFmtId="176" fontId="0" fillId="35" borderId="46" xfId="0" applyNumberFormat="1" applyFill="1" applyBorder="1" applyAlignment="1" quotePrefix="1">
      <alignment horizontal="center" vertical="center" wrapText="1"/>
    </xf>
    <xf numFmtId="176" fontId="0" fillId="35" borderId="47" xfId="0" applyNumberFormat="1" applyFill="1" applyBorder="1" applyAlignment="1">
      <alignment horizontal="center" vertical="center" wrapText="1"/>
    </xf>
    <xf numFmtId="176" fontId="0" fillId="35" borderId="48" xfId="0" applyNumberFormat="1" applyFill="1" applyBorder="1" applyAlignment="1" quotePrefix="1">
      <alignment horizontal="center" vertical="center"/>
    </xf>
    <xf numFmtId="176" fontId="0" fillId="35" borderId="23" xfId="0" applyNumberFormat="1" applyFill="1" applyBorder="1" applyAlignment="1">
      <alignment horizontal="center" vertical="center"/>
    </xf>
    <xf numFmtId="176" fontId="0" fillId="35" borderId="49" xfId="0" applyNumberFormat="1" applyFill="1" applyBorder="1" applyAlignment="1">
      <alignment horizontal="center" vertical="center"/>
    </xf>
    <xf numFmtId="176" fontId="0" fillId="35" borderId="50" xfId="0" applyNumberFormat="1" applyFill="1" applyBorder="1" applyAlignment="1" quotePrefix="1">
      <alignment horizontal="center" vertical="center"/>
    </xf>
    <xf numFmtId="176" fontId="0" fillId="35" borderId="51" xfId="0" applyNumberFormat="1" applyFill="1" applyBorder="1" applyAlignment="1">
      <alignment horizontal="center" vertical="center"/>
    </xf>
    <xf numFmtId="176" fontId="0" fillId="35" borderId="52" xfId="0" applyNumberFormat="1" applyFill="1" applyBorder="1" applyAlignment="1">
      <alignment horizontal="center" vertical="center"/>
    </xf>
    <xf numFmtId="49" fontId="0" fillId="35" borderId="18" xfId="0" applyNumberFormat="1" applyFill="1" applyBorder="1" applyAlignment="1">
      <alignment horizontal="left" vertical="center"/>
    </xf>
    <xf numFmtId="176" fontId="0" fillId="35" borderId="53" xfId="0" applyNumberFormat="1" applyFill="1" applyBorder="1" applyAlignment="1" quotePrefix="1">
      <alignment horizontal="center" vertical="center" wrapText="1"/>
    </xf>
    <xf numFmtId="176" fontId="0" fillId="35" borderId="54"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50" xfId="0" applyNumberFormat="1" applyFill="1" applyBorder="1" applyAlignment="1">
      <alignment horizontal="center" vertical="center" wrapText="1"/>
    </xf>
    <xf numFmtId="176" fontId="0" fillId="35" borderId="51" xfId="0" applyNumberFormat="1" applyFill="1" applyBorder="1" applyAlignment="1">
      <alignment horizontal="center" vertical="center" wrapText="1"/>
    </xf>
    <xf numFmtId="0" fontId="3" fillId="35" borderId="10" xfId="0" applyFont="1" applyFill="1" applyBorder="1" applyAlignment="1">
      <alignment horizontal="left" vertical="center"/>
    </xf>
    <xf numFmtId="49" fontId="0" fillId="35" borderId="31" xfId="0" applyNumberFormat="1" applyFont="1" applyFill="1" applyBorder="1" applyAlignment="1">
      <alignment horizontal="left" vertical="center"/>
    </xf>
    <xf numFmtId="49" fontId="0" fillId="35" borderId="42" xfId="0" applyNumberFormat="1" applyFill="1" applyBorder="1" applyAlignment="1">
      <alignment horizontal="left" vertical="center"/>
    </xf>
    <xf numFmtId="176" fontId="0" fillId="35" borderId="44" xfId="0" applyNumberFormat="1" applyFont="1" applyFill="1" applyBorder="1" applyAlignment="1" quotePrefix="1">
      <alignment horizontal="center" vertical="center" wrapText="1"/>
    </xf>
    <xf numFmtId="176" fontId="0" fillId="35" borderId="45"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48" xfId="0" applyNumberFormat="1" applyFill="1" applyBorder="1" applyAlignment="1" quotePrefix="1">
      <alignment horizontal="center" vertical="center"/>
    </xf>
    <xf numFmtId="49" fontId="0" fillId="35" borderId="23" xfId="0" applyNumberFormat="1" applyFill="1" applyBorder="1" applyAlignment="1">
      <alignment horizontal="center" vertical="center"/>
    </xf>
    <xf numFmtId="49" fontId="0" fillId="35" borderId="49" xfId="0" applyNumberFormat="1" applyFill="1" applyBorder="1" applyAlignment="1">
      <alignment horizontal="center" vertical="center"/>
    </xf>
    <xf numFmtId="176" fontId="0" fillId="35" borderId="44" xfId="0" applyNumberFormat="1" applyFont="1" applyFill="1" applyBorder="1" applyAlignment="1">
      <alignment horizontal="center" vertical="center" wrapText="1"/>
    </xf>
    <xf numFmtId="176" fontId="0" fillId="35" borderId="53" xfId="0" applyNumberFormat="1" applyFont="1" applyFill="1" applyBorder="1" applyAlignment="1" quotePrefix="1">
      <alignment horizontal="center" vertical="center" wrapText="1"/>
    </xf>
    <xf numFmtId="176" fontId="0" fillId="35" borderId="54"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49" fontId="0" fillId="35" borderId="48" xfId="0" applyNumberFormat="1" applyFill="1" applyBorder="1" applyAlignment="1">
      <alignment horizontal="left" vertical="center"/>
    </xf>
    <xf numFmtId="49" fontId="0" fillId="35" borderId="49" xfId="0" applyNumberFormat="1" applyFill="1" applyBorder="1" applyAlignment="1">
      <alignment horizontal="left" vertical="center"/>
    </xf>
    <xf numFmtId="49" fontId="0" fillId="35" borderId="48" xfId="0" applyNumberFormat="1" applyFont="1" applyFill="1" applyBorder="1" applyAlignment="1">
      <alignment horizontal="left" vertical="center"/>
    </xf>
    <xf numFmtId="176" fontId="0" fillId="35" borderId="55"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54"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3" fillId="35" borderId="10" xfId="57" applyFont="1" applyFill="1" applyBorder="1" applyAlignment="1">
      <alignment horizontal="left" vertical="center" wrapText="1"/>
      <protection/>
    </xf>
    <xf numFmtId="0" fontId="3" fillId="35" borderId="10" xfId="57" applyFont="1" applyFill="1" applyBorder="1" applyAlignment="1">
      <alignment horizontal="left" vertical="center" wrapText="1"/>
      <protection/>
    </xf>
    <xf numFmtId="49" fontId="0" fillId="35" borderId="57" xfId="0" applyNumberFormat="1" applyFill="1" applyBorder="1" applyAlignment="1">
      <alignment horizontal="left" vertical="center"/>
    </xf>
    <xf numFmtId="0" fontId="8" fillId="0" borderId="0" xfId="54" applyFont="1" applyAlignment="1">
      <alignment horizontal="center" vertical="center"/>
      <protection/>
    </xf>
    <xf numFmtId="0" fontId="52" fillId="0" borderId="18" xfId="0" applyFont="1" applyBorder="1" applyAlignment="1">
      <alignment horizontal="center" vertical="center"/>
    </xf>
    <xf numFmtId="0" fontId="52" fillId="0" borderId="11" xfId="0" applyFont="1" applyBorder="1" applyAlignment="1">
      <alignment horizontal="center" vertical="center"/>
    </xf>
    <xf numFmtId="0" fontId="52" fillId="0" borderId="19" xfId="0" applyFont="1" applyBorder="1" applyAlignment="1">
      <alignment horizontal="center" vertical="center"/>
    </xf>
    <xf numFmtId="0" fontId="52" fillId="0" borderId="13" xfId="0" applyFont="1" applyBorder="1" applyAlignment="1">
      <alignment horizontal="center" vertical="center"/>
    </xf>
    <xf numFmtId="0" fontId="54" fillId="0" borderId="0" xfId="54" applyFont="1" applyAlignment="1">
      <alignment horizontal="left" vertical="center"/>
      <protection/>
    </xf>
    <xf numFmtId="0" fontId="5" fillId="0" borderId="10" xfId="54" applyFont="1" applyBorder="1" applyAlignment="1">
      <alignment horizontal="left" vertical="center"/>
      <protection/>
    </xf>
    <xf numFmtId="0" fontId="7" fillId="0" borderId="10" xfId="54" applyFont="1" applyBorder="1" applyAlignment="1">
      <alignment horizontal="left" vertical="center"/>
      <protection/>
    </xf>
    <xf numFmtId="0" fontId="0" fillId="0" borderId="43" xfId="57" applyFont="1" applyBorder="1" applyAlignment="1">
      <alignment horizontal="left" vertical="center" wrapText="1"/>
      <protection/>
    </xf>
    <xf numFmtId="0" fontId="0" fillId="0" borderId="43" xfId="57" applyFont="1" applyBorder="1" applyAlignment="1">
      <alignment horizontal="left" vertical="center"/>
      <protection/>
    </xf>
    <xf numFmtId="0" fontId="1" fillId="0" borderId="32" xfId="57" applyFont="1" applyFill="1" applyBorder="1" applyAlignment="1">
      <alignment horizontal="center" vertical="center" wrapText="1"/>
      <protection/>
    </xf>
    <xf numFmtId="0" fontId="1" fillId="0" borderId="34" xfId="57" applyFont="1" applyFill="1" applyBorder="1" applyAlignment="1">
      <alignment horizontal="center" vertical="center" wrapText="1"/>
      <protection/>
    </xf>
    <xf numFmtId="0" fontId="1" fillId="0" borderId="26" xfId="57" applyFont="1" applyFill="1" applyBorder="1" applyAlignment="1">
      <alignment horizontal="center" vertical="center" wrapText="1"/>
      <protection/>
    </xf>
    <xf numFmtId="0" fontId="1" fillId="0" borderId="17" xfId="57" applyFont="1" applyFill="1" applyBorder="1" applyAlignment="1">
      <alignment horizontal="center" vertical="center" wrapText="1"/>
      <protection/>
    </xf>
    <xf numFmtId="0" fontId="1" fillId="0" borderId="11" xfId="57" applyFont="1" applyFill="1" applyBorder="1" applyAlignment="1">
      <alignment horizontal="center" vertical="center" wrapText="1"/>
      <protection/>
    </xf>
    <xf numFmtId="0" fontId="1" fillId="0" borderId="58" xfId="57" applyFont="1" applyFill="1" applyBorder="1" applyAlignment="1">
      <alignment horizontal="center" vertical="center" wrapText="1"/>
      <protection/>
    </xf>
    <xf numFmtId="0" fontId="1" fillId="0" borderId="52" xfId="57" applyFont="1" applyFill="1" applyBorder="1" applyAlignment="1">
      <alignment horizontal="center" vertical="center" wrapText="1"/>
      <protection/>
    </xf>
    <xf numFmtId="0" fontId="1" fillId="0" borderId="33" xfId="57" applyFont="1" applyFill="1" applyBorder="1" applyAlignment="1">
      <alignment horizontal="center" vertical="center" wrapText="1"/>
      <protection/>
    </xf>
    <xf numFmtId="0" fontId="1" fillId="0" borderId="41" xfId="57" applyFont="1" applyFill="1" applyBorder="1" applyAlignment="1">
      <alignment horizontal="center" vertical="center" wrapText="1"/>
      <protection/>
    </xf>
    <xf numFmtId="0" fontId="5" fillId="35" borderId="10" xfId="55" applyFont="1" applyFill="1" applyBorder="1" applyAlignment="1">
      <alignment horizontal="left" vertical="center"/>
      <protection/>
    </xf>
    <xf numFmtId="0" fontId="5" fillId="35" borderId="10" xfId="55" applyFont="1" applyFill="1" applyBorder="1" applyAlignment="1">
      <alignment horizontal="left" vertical="center"/>
      <protection/>
    </xf>
    <xf numFmtId="0" fontId="1" fillId="0" borderId="46" xfId="57" applyFont="1" applyFill="1" applyBorder="1" applyAlignment="1">
      <alignment horizontal="center" vertical="center" wrapText="1"/>
      <protection/>
    </xf>
    <xf numFmtId="0" fontId="1" fillId="0" borderId="47" xfId="57" applyFont="1" applyFill="1" applyBorder="1" applyAlignment="1">
      <alignment horizontal="center" vertical="center" wrapText="1"/>
      <protection/>
    </xf>
    <xf numFmtId="0" fontId="1" fillId="0" borderId="59" xfId="57" applyFont="1" applyFill="1" applyBorder="1" applyAlignment="1">
      <alignment horizontal="center" vertical="center" wrapText="1"/>
      <protection/>
    </xf>
    <xf numFmtId="0" fontId="1" fillId="0" borderId="55" xfId="57" applyFont="1" applyFill="1" applyBorder="1" applyAlignment="1">
      <alignment horizontal="center" vertical="center" wrapText="1"/>
      <protection/>
    </xf>
    <xf numFmtId="0" fontId="1" fillId="0" borderId="56" xfId="57" applyFont="1" applyFill="1" applyBorder="1" applyAlignment="1">
      <alignment horizontal="center" vertical="center" wrapText="1"/>
      <protection/>
    </xf>
    <xf numFmtId="0" fontId="1" fillId="0" borderId="12" xfId="57" applyFont="1" applyFill="1" applyBorder="1" applyAlignment="1">
      <alignment horizontal="center" vertical="center" wrapText="1"/>
      <protection/>
    </xf>
    <xf numFmtId="0" fontId="1" fillId="0" borderId="23" xfId="57" applyFont="1" applyFill="1" applyBorder="1" applyAlignment="1">
      <alignment horizontal="center" vertical="center" wrapText="1"/>
      <protection/>
    </xf>
    <xf numFmtId="0" fontId="1" fillId="0" borderId="49" xfId="57" applyFont="1" applyFill="1" applyBorder="1" applyAlignment="1">
      <alignment horizontal="center" vertical="center" wrapText="1"/>
      <protection/>
    </xf>
    <xf numFmtId="0" fontId="0" fillId="0" borderId="18" xfId="57" applyFont="1" applyBorder="1" applyAlignment="1">
      <alignment horizontal="left" vertical="center" wrapText="1"/>
      <protection/>
    </xf>
    <xf numFmtId="0" fontId="0" fillId="0" borderId="11" xfId="57" applyFont="1" applyBorder="1" applyAlignment="1">
      <alignment horizontal="left" vertical="center" wrapText="1"/>
      <protection/>
    </xf>
    <xf numFmtId="0" fontId="0" fillId="0" borderId="60" xfId="57" applyFont="1" applyFill="1" applyBorder="1" applyAlignment="1">
      <alignment horizontal="center" vertical="center" wrapText="1"/>
      <protection/>
    </xf>
    <xf numFmtId="0" fontId="0" fillId="0" borderId="61"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50" xfId="57" applyFont="1" applyBorder="1" applyAlignment="1">
      <alignment horizontal="center" vertical="center" wrapText="1"/>
      <protection/>
    </xf>
    <xf numFmtId="0" fontId="0" fillId="0" borderId="51" xfId="57" applyFont="1" applyBorder="1" applyAlignment="1">
      <alignment horizontal="center" vertical="center" wrapText="1"/>
      <protection/>
    </xf>
    <xf numFmtId="0" fontId="0" fillId="0" borderId="52"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zoomScalePageLayoutView="0" workbookViewId="0" topLeftCell="A7">
      <selection activeCell="A16" sqref="A16"/>
    </sheetView>
  </sheetViews>
  <sheetFormatPr defaultColWidth="9.00390625" defaultRowHeight="14.25"/>
  <cols>
    <col min="1" max="1" width="50.625" style="57" customWidth="1"/>
    <col min="2" max="2" width="4.00390625" style="57" customWidth="1"/>
    <col min="3" max="3" width="15.625" style="57" customWidth="1"/>
    <col min="4" max="4" width="50.625" style="57" customWidth="1"/>
    <col min="5" max="5" width="3.50390625" style="57" customWidth="1"/>
    <col min="6" max="6" width="15.625" style="57" customWidth="1"/>
    <col min="7" max="8" width="9.00390625" style="58" customWidth="1"/>
    <col min="9" max="16384" width="9.00390625" style="57" customWidth="1"/>
  </cols>
  <sheetData>
    <row r="1" spans="1:6" ht="14.25">
      <c r="A1" s="59"/>
      <c r="F1" s="107"/>
    </row>
    <row r="2" spans="1:8" s="55" customFormat="1" ht="18" customHeight="1">
      <c r="A2" s="174" t="s">
        <v>0</v>
      </c>
      <c r="B2" s="174"/>
      <c r="C2" s="174"/>
      <c r="D2" s="174"/>
      <c r="E2" s="174"/>
      <c r="F2" s="174"/>
      <c r="G2" s="86"/>
      <c r="H2" s="86"/>
    </row>
    <row r="3" spans="1:6" ht="9.75" customHeight="1">
      <c r="A3" s="60"/>
      <c r="B3" s="60"/>
      <c r="C3" s="60"/>
      <c r="D3" s="60"/>
      <c r="E3" s="60"/>
      <c r="F3" s="23" t="s">
        <v>1</v>
      </c>
    </row>
    <row r="4" spans="1:6" ht="15" customHeight="1">
      <c r="A4" s="147" t="s">
        <v>195</v>
      </c>
      <c r="B4" s="60"/>
      <c r="C4" s="60"/>
      <c r="D4" s="60"/>
      <c r="E4" s="60"/>
      <c r="F4" s="23" t="s">
        <v>3</v>
      </c>
    </row>
    <row r="5" spans="1:8" s="56" customFormat="1" ht="21.75" customHeight="1">
      <c r="A5" s="175" t="s">
        <v>4</v>
      </c>
      <c r="B5" s="176"/>
      <c r="C5" s="176"/>
      <c r="D5" s="177" t="s">
        <v>5</v>
      </c>
      <c r="E5" s="176"/>
      <c r="F5" s="178"/>
      <c r="G5" s="87"/>
      <c r="H5" s="87"/>
    </row>
    <row r="6" spans="1:8" s="56" customFormat="1" ht="21.75" customHeight="1">
      <c r="A6" s="110" t="s">
        <v>6</v>
      </c>
      <c r="B6" s="111" t="s">
        <v>7</v>
      </c>
      <c r="C6" s="61" t="s">
        <v>8</v>
      </c>
      <c r="D6" s="112" t="s">
        <v>6</v>
      </c>
      <c r="E6" s="111" t="s">
        <v>7</v>
      </c>
      <c r="F6" s="108" t="s">
        <v>8</v>
      </c>
      <c r="G6" s="87"/>
      <c r="H6" s="87"/>
    </row>
    <row r="7" spans="1:8" s="56" customFormat="1" ht="21.75" customHeight="1">
      <c r="A7" s="110" t="s">
        <v>9</v>
      </c>
      <c r="B7" s="61"/>
      <c r="C7" s="112" t="s">
        <v>10</v>
      </c>
      <c r="D7" s="112" t="s">
        <v>9</v>
      </c>
      <c r="E7" s="61"/>
      <c r="F7" s="113" t="s">
        <v>11</v>
      </c>
      <c r="G7" s="87"/>
      <c r="H7" s="87"/>
    </row>
    <row r="8" spans="1:8" s="56" customFormat="1" ht="21.75" customHeight="1">
      <c r="A8" s="114" t="s">
        <v>12</v>
      </c>
      <c r="B8" s="115" t="s">
        <v>10</v>
      </c>
      <c r="C8" s="67">
        <v>823.78</v>
      </c>
      <c r="D8" s="116" t="s">
        <v>13</v>
      </c>
      <c r="E8" s="125">
        <v>17</v>
      </c>
      <c r="F8" s="69">
        <v>1201.33</v>
      </c>
      <c r="G8" s="87"/>
      <c r="H8" s="87"/>
    </row>
    <row r="9" spans="1:8" s="56" customFormat="1" ht="21.75" customHeight="1">
      <c r="A9" s="70" t="s">
        <v>15</v>
      </c>
      <c r="B9" s="115" t="s">
        <v>11</v>
      </c>
      <c r="C9" s="67">
        <v>2</v>
      </c>
      <c r="D9" s="116" t="s">
        <v>16</v>
      </c>
      <c r="E9" s="125">
        <v>18</v>
      </c>
      <c r="F9" s="69"/>
      <c r="G9" s="87"/>
      <c r="H9" s="87"/>
    </row>
    <row r="10" spans="1:8" s="56" customFormat="1" ht="21.75" customHeight="1">
      <c r="A10" s="70" t="s">
        <v>18</v>
      </c>
      <c r="B10" s="115" t="s">
        <v>19</v>
      </c>
      <c r="C10" s="67"/>
      <c r="D10" s="116" t="s">
        <v>20</v>
      </c>
      <c r="E10" s="125">
        <v>19</v>
      </c>
      <c r="F10" s="69"/>
      <c r="G10" s="87"/>
      <c r="H10" s="87"/>
    </row>
    <row r="11" spans="1:8" s="56" customFormat="1" ht="21.75" customHeight="1">
      <c r="A11" s="70" t="s">
        <v>22</v>
      </c>
      <c r="B11" s="115" t="s">
        <v>23</v>
      </c>
      <c r="C11" s="67">
        <v>1281.95</v>
      </c>
      <c r="D11" s="116" t="s">
        <v>24</v>
      </c>
      <c r="E11" s="125">
        <v>20</v>
      </c>
      <c r="F11" s="69"/>
      <c r="G11" s="87"/>
      <c r="H11" s="87"/>
    </row>
    <row r="12" spans="1:8" s="56" customFormat="1" ht="21.75" customHeight="1">
      <c r="A12" s="70" t="s">
        <v>26</v>
      </c>
      <c r="B12" s="115" t="s">
        <v>27</v>
      </c>
      <c r="C12" s="67"/>
      <c r="D12" s="116" t="s">
        <v>28</v>
      </c>
      <c r="E12" s="125">
        <v>21</v>
      </c>
      <c r="F12" s="69">
        <v>663.75</v>
      </c>
      <c r="G12" s="87"/>
      <c r="H12" s="87"/>
    </row>
    <row r="13" spans="1:8" s="56" customFormat="1" ht="21.75" customHeight="1">
      <c r="A13" s="70" t="s">
        <v>29</v>
      </c>
      <c r="B13" s="115" t="s">
        <v>30</v>
      </c>
      <c r="C13" s="67"/>
      <c r="D13" s="116" t="s">
        <v>31</v>
      </c>
      <c r="E13" s="125">
        <v>22</v>
      </c>
      <c r="F13" s="69">
        <v>12.8</v>
      </c>
      <c r="G13" s="87"/>
      <c r="H13" s="87"/>
    </row>
    <row r="14" spans="1:8" s="56" customFormat="1" ht="21.75" customHeight="1">
      <c r="A14" s="70" t="s">
        <v>32</v>
      </c>
      <c r="B14" s="115" t="s">
        <v>33</v>
      </c>
      <c r="C14" s="67"/>
      <c r="D14" s="123" t="s">
        <v>188</v>
      </c>
      <c r="E14" s="125">
        <v>23</v>
      </c>
      <c r="F14" s="69">
        <v>21.26</v>
      </c>
      <c r="G14" s="87"/>
      <c r="H14" s="87"/>
    </row>
    <row r="15" spans="1:8" s="56" customFormat="1" ht="21.75" customHeight="1">
      <c r="A15" s="127"/>
      <c r="B15" s="128" t="s">
        <v>34</v>
      </c>
      <c r="C15" s="79"/>
      <c r="D15" s="129" t="s">
        <v>189</v>
      </c>
      <c r="E15" s="130">
        <v>24</v>
      </c>
      <c r="F15" s="131">
        <v>151.65</v>
      </c>
      <c r="G15" s="87"/>
      <c r="H15" s="87"/>
    </row>
    <row r="16" spans="1:8" s="56" customFormat="1" ht="21.75" customHeight="1">
      <c r="A16" s="70"/>
      <c r="B16" s="115" t="s">
        <v>36</v>
      </c>
      <c r="C16" s="67"/>
      <c r="D16" s="123" t="s">
        <v>193</v>
      </c>
      <c r="E16" s="125">
        <v>25</v>
      </c>
      <c r="F16" s="69">
        <v>32.6</v>
      </c>
      <c r="G16" s="87"/>
      <c r="H16" s="87"/>
    </row>
    <row r="17" spans="1:8" s="56" customFormat="1" ht="21.75" customHeight="1">
      <c r="A17" s="144"/>
      <c r="B17" s="133" t="s">
        <v>39</v>
      </c>
      <c r="C17" s="134"/>
      <c r="D17" s="145" t="s">
        <v>191</v>
      </c>
      <c r="E17" s="136">
        <v>26</v>
      </c>
      <c r="F17" s="146">
        <v>2</v>
      </c>
      <c r="G17" s="87"/>
      <c r="H17" s="87"/>
    </row>
    <row r="18" spans="1:8" s="56" customFormat="1" ht="21.75" customHeight="1" thickBot="1">
      <c r="A18" s="127"/>
      <c r="B18" s="128" t="s">
        <v>42</v>
      </c>
      <c r="C18" s="79"/>
      <c r="D18" s="129" t="s">
        <v>192</v>
      </c>
      <c r="E18" s="130">
        <v>27</v>
      </c>
      <c r="F18" s="131">
        <v>2</v>
      </c>
      <c r="G18" s="87"/>
      <c r="H18" s="87"/>
    </row>
    <row r="19" spans="1:8" s="56" customFormat="1" ht="21.75" customHeight="1" thickBot="1">
      <c r="A19" s="138" t="s">
        <v>35</v>
      </c>
      <c r="B19" s="139" t="s">
        <v>44</v>
      </c>
      <c r="C19" s="140">
        <f>SUM(C8:C15)</f>
        <v>2107.73</v>
      </c>
      <c r="D19" s="141" t="s">
        <v>37</v>
      </c>
      <c r="E19" s="142">
        <v>28</v>
      </c>
      <c r="F19" s="143">
        <f>SUM(F8:F18)</f>
        <v>2087.39</v>
      </c>
      <c r="G19" s="87"/>
      <c r="H19" s="87"/>
    </row>
    <row r="20" spans="1:8" s="56" customFormat="1" ht="21.75" customHeight="1">
      <c r="A20" s="132" t="s">
        <v>38</v>
      </c>
      <c r="B20" s="133" t="s">
        <v>46</v>
      </c>
      <c r="C20" s="134"/>
      <c r="D20" s="135" t="s">
        <v>40</v>
      </c>
      <c r="E20" s="136">
        <v>29</v>
      </c>
      <c r="F20" s="137">
        <v>82.61</v>
      </c>
      <c r="G20" s="87"/>
      <c r="H20" s="87"/>
    </row>
    <row r="21" spans="1:8" s="56" customFormat="1" ht="21.75" customHeight="1">
      <c r="A21" s="66" t="s">
        <v>41</v>
      </c>
      <c r="B21" s="115" t="s">
        <v>14</v>
      </c>
      <c r="C21" s="67">
        <v>144.19</v>
      </c>
      <c r="D21" s="72" t="s">
        <v>43</v>
      </c>
      <c r="E21" s="125">
        <v>30</v>
      </c>
      <c r="F21" s="77">
        <v>81.91</v>
      </c>
      <c r="G21" s="87"/>
      <c r="H21" s="87"/>
    </row>
    <row r="22" spans="1:8" s="56" customFormat="1" ht="21.75" customHeight="1">
      <c r="A22" s="109"/>
      <c r="B22" s="115" t="s">
        <v>17</v>
      </c>
      <c r="C22" s="79"/>
      <c r="D22" s="80"/>
      <c r="E22" s="125">
        <v>31</v>
      </c>
      <c r="F22" s="82"/>
      <c r="G22" s="87"/>
      <c r="H22" s="87"/>
    </row>
    <row r="23" spans="1:6" ht="21.75" customHeight="1">
      <c r="A23" s="119" t="s">
        <v>45</v>
      </c>
      <c r="B23" s="115" t="s">
        <v>21</v>
      </c>
      <c r="C23" s="126">
        <v>2251.91</v>
      </c>
      <c r="D23" s="120" t="s">
        <v>45</v>
      </c>
      <c r="E23" s="125">
        <v>32</v>
      </c>
      <c r="F23" s="85">
        <f>SUM(F19:F22)</f>
        <v>2251.91</v>
      </c>
    </row>
    <row r="24" spans="1:6" ht="29.25" customHeight="1">
      <c r="A24" s="179" t="s">
        <v>47</v>
      </c>
      <c r="B24" s="180"/>
      <c r="C24" s="180"/>
      <c r="D24" s="180"/>
      <c r="E24" s="180"/>
      <c r="F24" s="180"/>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600" verticalDpi="600" orientation="landscape" paperSize="9" scale="94" r:id="rId1"/>
  <headerFooter alignWithMargins="0">
    <oddFooter>&amp;C第 &amp;P 页</oddFooter>
  </headerFooter>
  <ignoredErrors>
    <ignoredError sqref="A7:F7 B8:B9" numberStoredAsText="1"/>
  </ignoredErrors>
</worksheet>
</file>

<file path=xl/worksheets/sheet2.xml><?xml version="1.0" encoding="utf-8"?>
<worksheet xmlns="http://schemas.openxmlformats.org/spreadsheetml/2006/main" xmlns:r="http://schemas.openxmlformats.org/officeDocument/2006/relationships">
  <dimension ref="A1:K44"/>
  <sheetViews>
    <sheetView zoomScaleSheetLayoutView="160" zoomScalePageLayoutView="0" workbookViewId="0" topLeftCell="A1">
      <selection activeCell="E32" sqref="E32"/>
    </sheetView>
  </sheetViews>
  <sheetFormatPr defaultColWidth="9.00390625" defaultRowHeight="14.25"/>
  <cols>
    <col min="1" max="2" width="4.625" style="91" customWidth="1"/>
    <col min="3" max="3" width="35.00390625" style="91" customWidth="1"/>
    <col min="4" max="6" width="13.625" style="91" customWidth="1"/>
    <col min="7" max="8" width="11.125" style="91" customWidth="1"/>
    <col min="9" max="9" width="13.625" style="91" customWidth="1"/>
    <col min="10" max="10" width="10.625" style="91" customWidth="1"/>
    <col min="11" max="16384" width="9.00390625" style="91" customWidth="1"/>
  </cols>
  <sheetData>
    <row r="1" spans="1:10" s="88" customFormat="1" ht="21.75">
      <c r="A1" s="194" t="s">
        <v>48</v>
      </c>
      <c r="B1" s="194"/>
      <c r="C1" s="194"/>
      <c r="D1" s="194"/>
      <c r="E1" s="194"/>
      <c r="F1" s="194"/>
      <c r="G1" s="194"/>
      <c r="H1" s="194"/>
      <c r="I1" s="194"/>
      <c r="J1" s="194"/>
    </row>
    <row r="2" spans="1:10" ht="14.25">
      <c r="A2" s="92"/>
      <c r="B2" s="92"/>
      <c r="C2" s="92"/>
      <c r="D2" s="92"/>
      <c r="E2" s="92"/>
      <c r="F2" s="92"/>
      <c r="G2" s="92"/>
      <c r="H2" s="92"/>
      <c r="I2" s="92"/>
      <c r="J2" s="23" t="s">
        <v>49</v>
      </c>
    </row>
    <row r="3" spans="1:10" ht="15" thickBot="1">
      <c r="A3" s="7" t="s">
        <v>2</v>
      </c>
      <c r="B3" s="211" t="s">
        <v>196</v>
      </c>
      <c r="C3" s="211"/>
      <c r="D3" s="211"/>
      <c r="E3" s="92"/>
      <c r="F3" s="93"/>
      <c r="G3" s="92"/>
      <c r="H3" s="92"/>
      <c r="I3" s="92"/>
      <c r="J3" s="23" t="s">
        <v>3</v>
      </c>
    </row>
    <row r="4" spans="1:11" s="89" customFormat="1" ht="22.5" customHeight="1">
      <c r="A4" s="195" t="s">
        <v>6</v>
      </c>
      <c r="B4" s="196"/>
      <c r="C4" s="196"/>
      <c r="D4" s="189" t="s">
        <v>35</v>
      </c>
      <c r="E4" s="191" t="s">
        <v>50</v>
      </c>
      <c r="F4" s="189" t="s">
        <v>51</v>
      </c>
      <c r="G4" s="189" t="s">
        <v>52</v>
      </c>
      <c r="H4" s="189" t="s">
        <v>53</v>
      </c>
      <c r="I4" s="189" t="s">
        <v>54</v>
      </c>
      <c r="J4" s="204" t="s">
        <v>55</v>
      </c>
      <c r="K4" s="99"/>
    </row>
    <row r="5" spans="1:11" s="89" customFormat="1" ht="22.5" customHeight="1">
      <c r="A5" s="207" t="s">
        <v>56</v>
      </c>
      <c r="B5" s="208"/>
      <c r="C5" s="187" t="s">
        <v>57</v>
      </c>
      <c r="D5" s="190"/>
      <c r="E5" s="192"/>
      <c r="F5" s="190"/>
      <c r="G5" s="190"/>
      <c r="H5" s="190"/>
      <c r="I5" s="190"/>
      <c r="J5" s="205"/>
      <c r="K5" s="99"/>
    </row>
    <row r="6" spans="1:11" s="89" customFormat="1" ht="22.5" customHeight="1">
      <c r="A6" s="209"/>
      <c r="B6" s="210"/>
      <c r="C6" s="188"/>
      <c r="D6" s="188"/>
      <c r="E6" s="193"/>
      <c r="F6" s="188"/>
      <c r="G6" s="188"/>
      <c r="H6" s="188"/>
      <c r="I6" s="188"/>
      <c r="J6" s="206"/>
      <c r="K6" s="99"/>
    </row>
    <row r="7" spans="1:11" ht="24" customHeight="1">
      <c r="A7" s="197" t="s">
        <v>58</v>
      </c>
      <c r="B7" s="198"/>
      <c r="C7" s="199"/>
      <c r="D7" s="121" t="s">
        <v>10</v>
      </c>
      <c r="E7" s="121" t="s">
        <v>11</v>
      </c>
      <c r="F7" s="121" t="s">
        <v>19</v>
      </c>
      <c r="G7" s="121" t="s">
        <v>23</v>
      </c>
      <c r="H7" s="121" t="s">
        <v>27</v>
      </c>
      <c r="I7" s="121" t="s">
        <v>30</v>
      </c>
      <c r="J7" s="106" t="s">
        <v>33</v>
      </c>
      <c r="K7" s="103"/>
    </row>
    <row r="8" spans="1:11" ht="24" customHeight="1">
      <c r="A8" s="200" t="s">
        <v>59</v>
      </c>
      <c r="B8" s="201"/>
      <c r="C8" s="202"/>
      <c r="D8" s="95">
        <f>SUM(E8:J8)</f>
        <v>2107.73</v>
      </c>
      <c r="E8" s="95">
        <f>E9+E12+E22+E25+E28+E33+E36+E39+0.01</f>
        <v>825.7799999999999</v>
      </c>
      <c r="F8" s="95"/>
      <c r="G8" s="95">
        <f>G9+G12+G22+G25+G28+G33+G36+G39</f>
        <v>1281.95</v>
      </c>
      <c r="H8" s="95"/>
      <c r="I8" s="95"/>
      <c r="J8" s="102"/>
      <c r="K8" s="103"/>
    </row>
    <row r="9" spans="1:11" ht="24" customHeight="1">
      <c r="A9" s="203">
        <v>201</v>
      </c>
      <c r="B9" s="182"/>
      <c r="C9" s="148" t="s">
        <v>198</v>
      </c>
      <c r="D9" s="149">
        <f>SUM(E9:J9)</f>
        <v>1283.95</v>
      </c>
      <c r="E9" s="95">
        <f>E10</f>
        <v>2</v>
      </c>
      <c r="F9" s="95"/>
      <c r="G9" s="95">
        <f>G10</f>
        <v>1281.95</v>
      </c>
      <c r="H9" s="95"/>
      <c r="I9" s="95"/>
      <c r="J9" s="102"/>
      <c r="K9" s="103"/>
    </row>
    <row r="10" spans="1:11" ht="24" customHeight="1">
      <c r="A10" s="181" t="s">
        <v>199</v>
      </c>
      <c r="B10" s="182" t="s">
        <v>199</v>
      </c>
      <c r="C10" s="148" t="s">
        <v>200</v>
      </c>
      <c r="D10" s="149">
        <f aca="true" t="shared" si="0" ref="D10:D41">SUM(E10:J10)</f>
        <v>1283.95</v>
      </c>
      <c r="E10" s="95">
        <f>E11</f>
        <v>2</v>
      </c>
      <c r="F10" s="95"/>
      <c r="G10" s="95">
        <f>G11</f>
        <v>1281.95</v>
      </c>
      <c r="H10" s="95"/>
      <c r="I10" s="95"/>
      <c r="J10" s="102"/>
      <c r="K10" s="103"/>
    </row>
    <row r="11" spans="1:11" ht="24" customHeight="1">
      <c r="A11" s="181" t="s">
        <v>201</v>
      </c>
      <c r="B11" s="182"/>
      <c r="C11" s="148" t="s">
        <v>202</v>
      </c>
      <c r="D11" s="149">
        <f t="shared" si="0"/>
        <v>1283.95</v>
      </c>
      <c r="E11" s="95">
        <v>2</v>
      </c>
      <c r="F11" s="95"/>
      <c r="G11" s="95">
        <v>1281.95</v>
      </c>
      <c r="H11" s="95"/>
      <c r="I11" s="95"/>
      <c r="J11" s="102"/>
      <c r="K11" s="103"/>
    </row>
    <row r="12" spans="1:11" ht="24" customHeight="1">
      <c r="A12" s="181" t="s">
        <v>203</v>
      </c>
      <c r="B12" s="182"/>
      <c r="C12" s="148" t="s">
        <v>204</v>
      </c>
      <c r="D12" s="149">
        <f t="shared" si="0"/>
        <v>584.5899999999999</v>
      </c>
      <c r="E12" s="95">
        <f>E13+E15+E17+E20</f>
        <v>584.5899999999999</v>
      </c>
      <c r="F12" s="95"/>
      <c r="G12" s="95"/>
      <c r="H12" s="95"/>
      <c r="I12" s="95"/>
      <c r="J12" s="102"/>
      <c r="K12" s="103"/>
    </row>
    <row r="13" spans="1:11" ht="24" customHeight="1">
      <c r="A13" s="181" t="s">
        <v>205</v>
      </c>
      <c r="B13" s="182"/>
      <c r="C13" s="148" t="s">
        <v>206</v>
      </c>
      <c r="D13" s="149">
        <f t="shared" si="0"/>
        <v>65.8</v>
      </c>
      <c r="E13" s="95">
        <f>E14</f>
        <v>65.8</v>
      </c>
      <c r="F13" s="95"/>
      <c r="G13" s="95"/>
      <c r="H13" s="95"/>
      <c r="I13" s="95"/>
      <c r="J13" s="102"/>
      <c r="K13" s="103"/>
    </row>
    <row r="14" spans="1:11" ht="24" customHeight="1">
      <c r="A14" s="181" t="s">
        <v>207</v>
      </c>
      <c r="B14" s="182"/>
      <c r="C14" s="148" t="s">
        <v>208</v>
      </c>
      <c r="D14" s="149">
        <f t="shared" si="0"/>
        <v>65.8</v>
      </c>
      <c r="E14" s="95">
        <v>65.8</v>
      </c>
      <c r="F14" s="95"/>
      <c r="G14" s="95"/>
      <c r="H14" s="95"/>
      <c r="I14" s="95"/>
      <c r="J14" s="102"/>
      <c r="K14" s="103"/>
    </row>
    <row r="15" spans="1:11" ht="24" customHeight="1">
      <c r="A15" s="181" t="s">
        <v>209</v>
      </c>
      <c r="B15" s="182"/>
      <c r="C15" s="148" t="s">
        <v>210</v>
      </c>
      <c r="D15" s="149">
        <f t="shared" si="0"/>
        <v>13.29</v>
      </c>
      <c r="E15" s="95">
        <f>E16</f>
        <v>13.29</v>
      </c>
      <c r="F15" s="95"/>
      <c r="G15" s="95"/>
      <c r="H15" s="95"/>
      <c r="I15" s="95"/>
      <c r="J15" s="102"/>
      <c r="K15" s="103"/>
    </row>
    <row r="16" spans="1:11" ht="24" customHeight="1">
      <c r="A16" s="181" t="s">
        <v>211</v>
      </c>
      <c r="B16" s="182"/>
      <c r="C16" s="148" t="s">
        <v>212</v>
      </c>
      <c r="D16" s="149">
        <f t="shared" si="0"/>
        <v>13.29</v>
      </c>
      <c r="E16" s="95">
        <v>13.29</v>
      </c>
      <c r="F16" s="95"/>
      <c r="G16" s="95"/>
      <c r="H16" s="95"/>
      <c r="I16" s="95"/>
      <c r="J16" s="102"/>
      <c r="K16" s="103"/>
    </row>
    <row r="17" spans="1:11" ht="24" customHeight="1">
      <c r="A17" s="181" t="s">
        <v>213</v>
      </c>
      <c r="B17" s="182"/>
      <c r="C17" s="148" t="s">
        <v>214</v>
      </c>
      <c r="D17" s="149">
        <f t="shared" si="0"/>
        <v>502.48999999999995</v>
      </c>
      <c r="E17" s="149">
        <f>SUM(E18:E19)</f>
        <v>502.48999999999995</v>
      </c>
      <c r="F17" s="95"/>
      <c r="G17" s="95"/>
      <c r="H17" s="95"/>
      <c r="I17" s="95"/>
      <c r="J17" s="102"/>
      <c r="K17" s="103"/>
    </row>
    <row r="18" spans="1:11" ht="24" customHeight="1">
      <c r="A18" s="181" t="s">
        <v>215</v>
      </c>
      <c r="B18" s="182"/>
      <c r="C18" s="148" t="s">
        <v>216</v>
      </c>
      <c r="D18" s="149">
        <f t="shared" si="0"/>
        <v>500.96</v>
      </c>
      <c r="E18" s="95">
        <v>500.96</v>
      </c>
      <c r="F18" s="95"/>
      <c r="G18" s="95"/>
      <c r="H18" s="95"/>
      <c r="I18" s="95"/>
      <c r="J18" s="102"/>
      <c r="K18" s="103"/>
    </row>
    <row r="19" spans="1:11" ht="24" customHeight="1">
      <c r="A19" s="181" t="s">
        <v>217</v>
      </c>
      <c r="B19" s="182"/>
      <c r="C19" s="148" t="s">
        <v>218</v>
      </c>
      <c r="D19" s="149">
        <f t="shared" si="0"/>
        <v>1.53</v>
      </c>
      <c r="E19" s="95">
        <v>1.53</v>
      </c>
      <c r="F19" s="95"/>
      <c r="G19" s="95"/>
      <c r="H19" s="95"/>
      <c r="I19" s="95"/>
      <c r="J19" s="102"/>
      <c r="K19" s="103"/>
    </row>
    <row r="20" spans="1:11" ht="24" customHeight="1">
      <c r="A20" s="181" t="s">
        <v>219</v>
      </c>
      <c r="B20" s="182"/>
      <c r="C20" s="148" t="s">
        <v>220</v>
      </c>
      <c r="D20" s="149">
        <f t="shared" si="0"/>
        <v>3.01</v>
      </c>
      <c r="E20" s="95">
        <f>E21</f>
        <v>3.01</v>
      </c>
      <c r="F20" s="95"/>
      <c r="G20" s="95"/>
      <c r="H20" s="95"/>
      <c r="I20" s="95"/>
      <c r="J20" s="102"/>
      <c r="K20" s="103"/>
    </row>
    <row r="21" spans="1:11" ht="24" customHeight="1">
      <c r="A21" s="181" t="s">
        <v>221</v>
      </c>
      <c r="B21" s="182"/>
      <c r="C21" s="148" t="s">
        <v>222</v>
      </c>
      <c r="D21" s="149">
        <f t="shared" si="0"/>
        <v>3.01</v>
      </c>
      <c r="E21" s="95">
        <v>3.01</v>
      </c>
      <c r="F21" s="95"/>
      <c r="G21" s="95"/>
      <c r="H21" s="95"/>
      <c r="I21" s="95"/>
      <c r="J21" s="102"/>
      <c r="K21" s="103"/>
    </row>
    <row r="22" spans="1:11" ht="24" customHeight="1">
      <c r="A22" s="181" t="s">
        <v>223</v>
      </c>
      <c r="B22" s="182"/>
      <c r="C22" s="148" t="s">
        <v>224</v>
      </c>
      <c r="D22" s="149">
        <f t="shared" si="0"/>
        <v>12.8</v>
      </c>
      <c r="E22" s="95">
        <f>E23</f>
        <v>12.8</v>
      </c>
      <c r="F22" s="95"/>
      <c r="G22" s="95"/>
      <c r="H22" s="95"/>
      <c r="I22" s="95"/>
      <c r="J22" s="102"/>
      <c r="K22" s="103"/>
    </row>
    <row r="23" spans="1:11" ht="24" customHeight="1">
      <c r="A23" s="181" t="s">
        <v>225</v>
      </c>
      <c r="B23" s="182"/>
      <c r="C23" s="148" t="s">
        <v>226</v>
      </c>
      <c r="D23" s="149">
        <f t="shared" si="0"/>
        <v>12.8</v>
      </c>
      <c r="E23" s="95">
        <f>E24</f>
        <v>12.8</v>
      </c>
      <c r="F23" s="95"/>
      <c r="G23" s="95"/>
      <c r="H23" s="95"/>
      <c r="I23" s="95"/>
      <c r="J23" s="102"/>
      <c r="K23" s="103"/>
    </row>
    <row r="24" spans="1:11" ht="24" customHeight="1">
      <c r="A24" s="181" t="s">
        <v>227</v>
      </c>
      <c r="B24" s="182"/>
      <c r="C24" s="148" t="s">
        <v>228</v>
      </c>
      <c r="D24" s="149">
        <f t="shared" si="0"/>
        <v>12.8</v>
      </c>
      <c r="E24" s="95">
        <v>12.8</v>
      </c>
      <c r="F24" s="95"/>
      <c r="G24" s="95"/>
      <c r="H24" s="95"/>
      <c r="I24" s="95"/>
      <c r="J24" s="102"/>
      <c r="K24" s="103"/>
    </row>
    <row r="25" spans="1:11" ht="24" customHeight="1">
      <c r="A25" s="181" t="s">
        <v>229</v>
      </c>
      <c r="B25" s="182"/>
      <c r="C25" s="148" t="s">
        <v>230</v>
      </c>
      <c r="D25" s="149">
        <f t="shared" si="0"/>
        <v>21.26</v>
      </c>
      <c r="E25" s="95">
        <f>E26</f>
        <v>21.26</v>
      </c>
      <c r="F25" s="95"/>
      <c r="G25" s="95"/>
      <c r="H25" s="95"/>
      <c r="I25" s="95"/>
      <c r="J25" s="102"/>
      <c r="K25" s="103"/>
    </row>
    <row r="26" spans="1:11" ht="24" customHeight="1">
      <c r="A26" s="181" t="s">
        <v>231</v>
      </c>
      <c r="B26" s="182"/>
      <c r="C26" s="148" t="s">
        <v>232</v>
      </c>
      <c r="D26" s="149">
        <f t="shared" si="0"/>
        <v>21.26</v>
      </c>
      <c r="E26" s="95">
        <f>E27</f>
        <v>21.26</v>
      </c>
      <c r="F26" s="95"/>
      <c r="G26" s="95"/>
      <c r="H26" s="95"/>
      <c r="I26" s="95"/>
      <c r="J26" s="102"/>
      <c r="K26" s="103"/>
    </row>
    <row r="27" spans="1:11" ht="24" customHeight="1">
      <c r="A27" s="181" t="s">
        <v>233</v>
      </c>
      <c r="B27" s="182"/>
      <c r="C27" s="148" t="s">
        <v>234</v>
      </c>
      <c r="D27" s="149">
        <f t="shared" si="0"/>
        <v>21.26</v>
      </c>
      <c r="E27" s="95">
        <v>21.26</v>
      </c>
      <c r="F27" s="95"/>
      <c r="G27" s="95"/>
      <c r="H27" s="95"/>
      <c r="I27" s="95"/>
      <c r="J27" s="102"/>
      <c r="K27" s="103"/>
    </row>
    <row r="28" spans="1:11" ht="24" customHeight="1">
      <c r="A28" s="181" t="s">
        <v>235</v>
      </c>
      <c r="B28" s="182"/>
      <c r="C28" s="148" t="s">
        <v>236</v>
      </c>
      <c r="D28" s="149">
        <f t="shared" si="0"/>
        <v>168.51999999999998</v>
      </c>
      <c r="E28" s="95">
        <f>E29+E31</f>
        <v>168.51999999999998</v>
      </c>
      <c r="F28" s="95"/>
      <c r="G28" s="95"/>
      <c r="H28" s="95"/>
      <c r="I28" s="95"/>
      <c r="J28" s="102"/>
      <c r="K28" s="103"/>
    </row>
    <row r="29" spans="1:11" ht="24" customHeight="1">
      <c r="A29" s="181" t="s">
        <v>237</v>
      </c>
      <c r="B29" s="182"/>
      <c r="C29" s="148" t="s">
        <v>238</v>
      </c>
      <c r="D29" s="149">
        <f t="shared" si="0"/>
        <v>81.5</v>
      </c>
      <c r="E29" s="95">
        <f>E30</f>
        <v>81.5</v>
      </c>
      <c r="F29" s="95"/>
      <c r="G29" s="95"/>
      <c r="H29" s="95"/>
      <c r="I29" s="95"/>
      <c r="J29" s="102"/>
      <c r="K29" s="103"/>
    </row>
    <row r="30" spans="1:11" ht="24" customHeight="1">
      <c r="A30" s="181" t="s">
        <v>239</v>
      </c>
      <c r="B30" s="182"/>
      <c r="C30" s="148" t="s">
        <v>240</v>
      </c>
      <c r="D30" s="149">
        <f t="shared" si="0"/>
        <v>81.5</v>
      </c>
      <c r="E30" s="95">
        <v>81.5</v>
      </c>
      <c r="F30" s="95"/>
      <c r="G30" s="95"/>
      <c r="H30" s="95"/>
      <c r="I30" s="95"/>
      <c r="J30" s="102"/>
      <c r="K30" s="103"/>
    </row>
    <row r="31" spans="1:11" ht="24" customHeight="1">
      <c r="A31" s="181" t="s">
        <v>241</v>
      </c>
      <c r="B31" s="182"/>
      <c r="C31" s="148" t="s">
        <v>242</v>
      </c>
      <c r="D31" s="149">
        <f t="shared" si="0"/>
        <v>87.02</v>
      </c>
      <c r="E31" s="95">
        <f>E32</f>
        <v>87.02</v>
      </c>
      <c r="F31" s="95"/>
      <c r="G31" s="95"/>
      <c r="H31" s="95"/>
      <c r="I31" s="95"/>
      <c r="J31" s="102"/>
      <c r="K31" s="103"/>
    </row>
    <row r="32" spans="1:11" ht="24" customHeight="1">
      <c r="A32" s="181" t="s">
        <v>243</v>
      </c>
      <c r="B32" s="182"/>
      <c r="C32" s="148" t="s">
        <v>244</v>
      </c>
      <c r="D32" s="149">
        <f t="shared" si="0"/>
        <v>87.02</v>
      </c>
      <c r="E32" s="95">
        <v>87.02</v>
      </c>
      <c r="F32" s="95"/>
      <c r="G32" s="95"/>
      <c r="H32" s="95"/>
      <c r="I32" s="95"/>
      <c r="J32" s="102"/>
      <c r="K32" s="103"/>
    </row>
    <row r="33" spans="1:11" ht="24" customHeight="1">
      <c r="A33" s="181" t="s">
        <v>245</v>
      </c>
      <c r="B33" s="182"/>
      <c r="C33" s="148" t="s">
        <v>246</v>
      </c>
      <c r="D33" s="149">
        <f t="shared" si="0"/>
        <v>32.6</v>
      </c>
      <c r="E33" s="95">
        <f>E34</f>
        <v>32.6</v>
      </c>
      <c r="F33" s="95"/>
      <c r="G33" s="95"/>
      <c r="H33" s="95"/>
      <c r="I33" s="95"/>
      <c r="J33" s="102"/>
      <c r="K33" s="103"/>
    </row>
    <row r="34" spans="1:11" ht="24" customHeight="1">
      <c r="A34" s="181" t="s">
        <v>247</v>
      </c>
      <c r="B34" s="182"/>
      <c r="C34" s="148" t="s">
        <v>248</v>
      </c>
      <c r="D34" s="149">
        <f t="shared" si="0"/>
        <v>32.6</v>
      </c>
      <c r="E34" s="95">
        <f>E35</f>
        <v>32.6</v>
      </c>
      <c r="F34" s="95"/>
      <c r="G34" s="95"/>
      <c r="H34" s="95"/>
      <c r="I34" s="95"/>
      <c r="J34" s="102"/>
      <c r="K34" s="103"/>
    </row>
    <row r="35" spans="1:11" ht="24" customHeight="1">
      <c r="A35" s="181" t="s">
        <v>249</v>
      </c>
      <c r="B35" s="182"/>
      <c r="C35" s="148" t="s">
        <v>250</v>
      </c>
      <c r="D35" s="149">
        <f>SUM(E35:J35)</f>
        <v>32.6</v>
      </c>
      <c r="E35" s="95">
        <v>32.6</v>
      </c>
      <c r="F35" s="95"/>
      <c r="G35" s="95"/>
      <c r="H35" s="95"/>
      <c r="I35" s="95"/>
      <c r="J35" s="102"/>
      <c r="K35" s="103"/>
    </row>
    <row r="36" spans="1:11" ht="24" customHeight="1">
      <c r="A36" s="181" t="s">
        <v>251</v>
      </c>
      <c r="B36" s="182"/>
      <c r="C36" s="148" t="s">
        <v>252</v>
      </c>
      <c r="D36" s="149">
        <f>SUM(E36:J36)</f>
        <v>2</v>
      </c>
      <c r="E36" s="95">
        <f>E37</f>
        <v>2</v>
      </c>
      <c r="F36" s="95"/>
      <c r="G36" s="95"/>
      <c r="H36" s="95"/>
      <c r="I36" s="95"/>
      <c r="J36" s="102"/>
      <c r="K36" s="103"/>
    </row>
    <row r="37" spans="1:11" ht="24" customHeight="1">
      <c r="A37" s="181" t="s">
        <v>253</v>
      </c>
      <c r="B37" s="182"/>
      <c r="C37" s="148" t="s">
        <v>254</v>
      </c>
      <c r="D37" s="149">
        <f>SUM(E37:J37)</f>
        <v>2</v>
      </c>
      <c r="E37" s="95">
        <f>E38</f>
        <v>2</v>
      </c>
      <c r="F37" s="95"/>
      <c r="G37" s="95"/>
      <c r="H37" s="95"/>
      <c r="I37" s="95"/>
      <c r="J37" s="102"/>
      <c r="K37" s="103"/>
    </row>
    <row r="38" spans="1:11" ht="24" customHeight="1">
      <c r="A38" s="181" t="s">
        <v>255</v>
      </c>
      <c r="B38" s="182"/>
      <c r="C38" s="148" t="s">
        <v>256</v>
      </c>
      <c r="D38" s="149">
        <f>SUM(E38:J38)</f>
        <v>2</v>
      </c>
      <c r="E38" s="95">
        <v>2</v>
      </c>
      <c r="F38" s="95"/>
      <c r="G38" s="95"/>
      <c r="H38" s="95"/>
      <c r="I38" s="95"/>
      <c r="J38" s="102"/>
      <c r="K38" s="103"/>
    </row>
    <row r="39" spans="1:11" ht="24" customHeight="1">
      <c r="A39" s="181" t="s">
        <v>257</v>
      </c>
      <c r="B39" s="182"/>
      <c r="C39" s="148" t="s">
        <v>258</v>
      </c>
      <c r="D39" s="149">
        <f t="shared" si="0"/>
        <v>2</v>
      </c>
      <c r="E39" s="95">
        <f>E40</f>
        <v>2</v>
      </c>
      <c r="F39" s="95"/>
      <c r="G39" s="95"/>
      <c r="H39" s="95"/>
      <c r="I39" s="95"/>
      <c r="J39" s="102"/>
      <c r="K39" s="103"/>
    </row>
    <row r="40" spans="1:11" ht="24" customHeight="1">
      <c r="A40" s="181" t="s">
        <v>259</v>
      </c>
      <c r="B40" s="182"/>
      <c r="C40" s="148" t="s">
        <v>260</v>
      </c>
      <c r="D40" s="149">
        <f t="shared" si="0"/>
        <v>2</v>
      </c>
      <c r="E40" s="95">
        <f>E41</f>
        <v>2</v>
      </c>
      <c r="F40" s="95"/>
      <c r="G40" s="95"/>
      <c r="H40" s="95"/>
      <c r="I40" s="95"/>
      <c r="J40" s="102"/>
      <c r="K40" s="103"/>
    </row>
    <row r="41" spans="1:11" ht="24" customHeight="1" thickBot="1">
      <c r="A41" s="183" t="s">
        <v>261</v>
      </c>
      <c r="B41" s="184"/>
      <c r="C41" s="150" t="s">
        <v>262</v>
      </c>
      <c r="D41" s="149">
        <f t="shared" si="0"/>
        <v>2</v>
      </c>
      <c r="E41" s="96">
        <v>2</v>
      </c>
      <c r="F41" s="96"/>
      <c r="G41" s="96"/>
      <c r="H41" s="96"/>
      <c r="I41" s="96"/>
      <c r="J41" s="104"/>
      <c r="K41" s="103"/>
    </row>
    <row r="42" spans="1:10" ht="21.75" customHeight="1">
      <c r="A42" s="185" t="s">
        <v>60</v>
      </c>
      <c r="B42" s="186"/>
      <c r="C42" s="186"/>
      <c r="D42" s="186"/>
      <c r="E42" s="186"/>
      <c r="F42" s="186"/>
      <c r="G42" s="186"/>
      <c r="H42" s="186"/>
      <c r="I42" s="186"/>
      <c r="J42" s="186"/>
    </row>
    <row r="43" ht="14.25">
      <c r="A43" s="105"/>
    </row>
    <row r="44" ht="14.25">
      <c r="A44" s="105"/>
    </row>
  </sheetData>
  <sheetProtection/>
  <mergeCells count="48">
    <mergeCell ref="A37:B37"/>
    <mergeCell ref="A38:B38"/>
    <mergeCell ref="A33:B33"/>
    <mergeCell ref="A34:B34"/>
    <mergeCell ref="A35:B35"/>
    <mergeCell ref="A36:B36"/>
    <mergeCell ref="A22:B22"/>
    <mergeCell ref="A23:B23"/>
    <mergeCell ref="A24:B24"/>
    <mergeCell ref="A25:B25"/>
    <mergeCell ref="A26:B26"/>
    <mergeCell ref="A27:B27"/>
    <mergeCell ref="A16:B16"/>
    <mergeCell ref="A17:B17"/>
    <mergeCell ref="A18:B18"/>
    <mergeCell ref="A19:B19"/>
    <mergeCell ref="A20:B20"/>
    <mergeCell ref="A21:B21"/>
    <mergeCell ref="B3:D3"/>
    <mergeCell ref="A28:B28"/>
    <mergeCell ref="A29:B29"/>
    <mergeCell ref="A30:B30"/>
    <mergeCell ref="A10:B10"/>
    <mergeCell ref="A11:B11"/>
    <mergeCell ref="A12:B12"/>
    <mergeCell ref="A13:B13"/>
    <mergeCell ref="A14:B14"/>
    <mergeCell ref="A15:B15"/>
    <mergeCell ref="A1:J1"/>
    <mergeCell ref="A4:C4"/>
    <mergeCell ref="A7:C7"/>
    <mergeCell ref="A8:C8"/>
    <mergeCell ref="A9:B9"/>
    <mergeCell ref="A31:B31"/>
    <mergeCell ref="H4:H6"/>
    <mergeCell ref="I4:I6"/>
    <mergeCell ref="J4:J6"/>
    <mergeCell ref="A5:B6"/>
    <mergeCell ref="A32:B32"/>
    <mergeCell ref="A39:B39"/>
    <mergeCell ref="A40:B40"/>
    <mergeCell ref="A41:B41"/>
    <mergeCell ref="A42:J42"/>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4">
      <selection activeCell="D28" sqref="D28"/>
    </sheetView>
  </sheetViews>
  <sheetFormatPr defaultColWidth="9.00390625" defaultRowHeight="14.25"/>
  <cols>
    <col min="1" max="1" width="5.625" style="91" customWidth="1"/>
    <col min="2" max="2" width="4.75390625" style="91" customWidth="1"/>
    <col min="3" max="3" width="35.75390625" style="91" customWidth="1"/>
    <col min="4" max="4" width="14.375" style="91" customWidth="1"/>
    <col min="5" max="7" width="14.625" style="91" customWidth="1"/>
    <col min="8" max="8" width="12.00390625" style="91" customWidth="1"/>
    <col min="9" max="9" width="14.625" style="91" customWidth="1"/>
    <col min="10" max="10" width="9.00390625" style="91" customWidth="1"/>
    <col min="11" max="11" width="12.625" style="91" customWidth="1"/>
    <col min="12" max="16384" width="9.00390625" style="91" customWidth="1"/>
  </cols>
  <sheetData>
    <row r="1" spans="1:9" s="88" customFormat="1" ht="21.75">
      <c r="A1" s="194" t="s">
        <v>61</v>
      </c>
      <c r="B1" s="194"/>
      <c r="C1" s="194"/>
      <c r="D1" s="194"/>
      <c r="E1" s="194"/>
      <c r="F1" s="194"/>
      <c r="G1" s="194"/>
      <c r="H1" s="194"/>
      <c r="I1" s="194"/>
    </row>
    <row r="2" spans="1:9" ht="14.25">
      <c r="A2" s="92"/>
      <c r="B2" s="92"/>
      <c r="C2" s="92"/>
      <c r="D2" s="92"/>
      <c r="E2" s="92"/>
      <c r="F2" s="92"/>
      <c r="G2" s="92"/>
      <c r="H2" s="92"/>
      <c r="I2" s="23" t="s">
        <v>62</v>
      </c>
    </row>
    <row r="3" spans="1:9" ht="15" thickBot="1">
      <c r="A3" s="7" t="s">
        <v>2</v>
      </c>
      <c r="B3" s="211" t="s">
        <v>196</v>
      </c>
      <c r="C3" s="211"/>
      <c r="D3" s="211"/>
      <c r="E3" s="92"/>
      <c r="F3" s="93"/>
      <c r="G3" s="92"/>
      <c r="H3" s="92"/>
      <c r="I3" s="23" t="s">
        <v>3</v>
      </c>
    </row>
    <row r="4" spans="1:10" s="89" customFormat="1" ht="22.5" customHeight="1">
      <c r="A4" s="195" t="s">
        <v>6</v>
      </c>
      <c r="B4" s="196"/>
      <c r="C4" s="196"/>
      <c r="D4" s="189" t="s">
        <v>37</v>
      </c>
      <c r="E4" s="189" t="s">
        <v>63</v>
      </c>
      <c r="F4" s="214" t="s">
        <v>64</v>
      </c>
      <c r="G4" s="214" t="s">
        <v>65</v>
      </c>
      <c r="H4" s="220" t="s">
        <v>66</v>
      </c>
      <c r="I4" s="221" t="s">
        <v>67</v>
      </c>
      <c r="J4" s="99"/>
    </row>
    <row r="5" spans="1:10" s="89" customFormat="1" ht="22.5" customHeight="1">
      <c r="A5" s="207" t="s">
        <v>56</v>
      </c>
      <c r="B5" s="208"/>
      <c r="C5" s="187" t="s">
        <v>57</v>
      </c>
      <c r="D5" s="190"/>
      <c r="E5" s="190"/>
      <c r="F5" s="215"/>
      <c r="G5" s="215"/>
      <c r="H5" s="215"/>
      <c r="I5" s="222"/>
      <c r="J5" s="99"/>
    </row>
    <row r="6" spans="1:10" s="89" customFormat="1" ht="22.5" customHeight="1">
      <c r="A6" s="209"/>
      <c r="B6" s="210"/>
      <c r="C6" s="188"/>
      <c r="D6" s="188"/>
      <c r="E6" s="188"/>
      <c r="F6" s="216"/>
      <c r="G6" s="216"/>
      <c r="H6" s="216"/>
      <c r="I6" s="223"/>
      <c r="J6" s="99"/>
    </row>
    <row r="7" spans="1:10" s="90" customFormat="1" ht="22.5" customHeight="1">
      <c r="A7" s="217" t="s">
        <v>58</v>
      </c>
      <c r="B7" s="218"/>
      <c r="C7" s="219"/>
      <c r="D7" s="122" t="s">
        <v>10</v>
      </c>
      <c r="E7" s="122" t="s">
        <v>11</v>
      </c>
      <c r="F7" s="122" t="s">
        <v>19</v>
      </c>
      <c r="G7" s="94" t="s">
        <v>23</v>
      </c>
      <c r="H7" s="94" t="s">
        <v>27</v>
      </c>
      <c r="I7" s="100" t="s">
        <v>30</v>
      </c>
      <c r="J7" s="101"/>
    </row>
    <row r="8" spans="1:10" ht="22.5" customHeight="1">
      <c r="A8" s="200" t="s">
        <v>59</v>
      </c>
      <c r="B8" s="201"/>
      <c r="C8" s="202"/>
      <c r="D8" s="149">
        <f>SUM(E8:I8)</f>
        <v>2087.39</v>
      </c>
      <c r="E8" s="95">
        <f>E9+E12+E22+E25+E28+E33+E36+E39</f>
        <v>1401.8999999999999</v>
      </c>
      <c r="F8" s="95">
        <f>F9+F12+F22+F25+F28+F33+F36+F39</f>
        <v>139.15</v>
      </c>
      <c r="G8" s="95">
        <f>G9+G12+G22+G25+G28+G33+G36+G39</f>
        <v>546.34</v>
      </c>
      <c r="H8" s="95"/>
      <c r="I8" s="102"/>
      <c r="J8" s="103"/>
    </row>
    <row r="9" spans="1:10" ht="22.5" customHeight="1">
      <c r="A9" s="224">
        <v>201</v>
      </c>
      <c r="B9" s="225"/>
      <c r="C9" s="148" t="s">
        <v>198</v>
      </c>
      <c r="D9" s="95">
        <f>D10</f>
        <v>1201.33</v>
      </c>
      <c r="E9" s="95">
        <f>E10</f>
        <v>655</v>
      </c>
      <c r="F9" s="95"/>
      <c r="G9" s="95">
        <f>G10</f>
        <v>546.34</v>
      </c>
      <c r="H9" s="95"/>
      <c r="I9" s="102"/>
      <c r="J9" s="103"/>
    </row>
    <row r="10" spans="1:10" ht="22.5" customHeight="1">
      <c r="A10" s="226" t="s">
        <v>199</v>
      </c>
      <c r="B10" s="225"/>
      <c r="C10" s="148" t="s">
        <v>200</v>
      </c>
      <c r="D10" s="95">
        <f>D11</f>
        <v>1201.33</v>
      </c>
      <c r="E10" s="95">
        <f>E11</f>
        <v>655</v>
      </c>
      <c r="F10" s="95"/>
      <c r="G10" s="95">
        <f>G11</f>
        <v>546.34</v>
      </c>
      <c r="H10" s="95"/>
      <c r="I10" s="102"/>
      <c r="J10" s="103"/>
    </row>
    <row r="11" spans="1:10" ht="22.5" customHeight="1">
      <c r="A11" s="226" t="s">
        <v>263</v>
      </c>
      <c r="B11" s="225"/>
      <c r="C11" s="148" t="s">
        <v>202</v>
      </c>
      <c r="D11" s="172">
        <v>1201.33</v>
      </c>
      <c r="E11" s="95">
        <v>655</v>
      </c>
      <c r="F11" s="95"/>
      <c r="G11" s="95">
        <v>546.34</v>
      </c>
      <c r="H11" s="95"/>
      <c r="I11" s="102"/>
      <c r="J11" s="103"/>
    </row>
    <row r="12" spans="1:10" ht="22.5" customHeight="1">
      <c r="A12" s="226" t="s">
        <v>264</v>
      </c>
      <c r="B12" s="225"/>
      <c r="C12" s="148" t="s">
        <v>265</v>
      </c>
      <c r="D12" s="95">
        <f>D13+D15+D17+D20</f>
        <v>663.75</v>
      </c>
      <c r="E12" s="95">
        <f>E13+E15+E17+E20</f>
        <v>524.5899999999999</v>
      </c>
      <c r="F12" s="95">
        <v>139.15</v>
      </c>
      <c r="G12" s="95"/>
      <c r="H12" s="95"/>
      <c r="I12" s="102"/>
      <c r="J12" s="103"/>
    </row>
    <row r="13" spans="1:10" ht="22.5" customHeight="1">
      <c r="A13" s="226" t="s">
        <v>266</v>
      </c>
      <c r="B13" s="225"/>
      <c r="C13" s="148" t="s">
        <v>267</v>
      </c>
      <c r="D13" s="95">
        <f aca="true" t="shared" si="0" ref="D13:D41">SUM(E13:I13)</f>
        <v>5.8</v>
      </c>
      <c r="E13" s="95">
        <f>E14</f>
        <v>5.8</v>
      </c>
      <c r="F13" s="95"/>
      <c r="G13" s="95"/>
      <c r="H13" s="95"/>
      <c r="I13" s="102"/>
      <c r="J13" s="103"/>
    </row>
    <row r="14" spans="1:10" ht="22.5" customHeight="1">
      <c r="A14" s="226" t="s">
        <v>268</v>
      </c>
      <c r="B14" s="225"/>
      <c r="C14" s="148" t="s">
        <v>208</v>
      </c>
      <c r="D14" s="95">
        <f t="shared" si="0"/>
        <v>5.8</v>
      </c>
      <c r="E14" s="95">
        <v>5.8</v>
      </c>
      <c r="F14" s="95"/>
      <c r="G14" s="95"/>
      <c r="H14" s="95"/>
      <c r="I14" s="102"/>
      <c r="J14" s="103"/>
    </row>
    <row r="15" spans="1:10" ht="22.5" customHeight="1">
      <c r="A15" s="226" t="s">
        <v>269</v>
      </c>
      <c r="B15" s="225"/>
      <c r="C15" s="148" t="s">
        <v>270</v>
      </c>
      <c r="D15" s="95">
        <f t="shared" si="0"/>
        <v>13.29</v>
      </c>
      <c r="E15" s="95">
        <f>E16</f>
        <v>13.29</v>
      </c>
      <c r="F15" s="95"/>
      <c r="G15" s="95"/>
      <c r="H15" s="95"/>
      <c r="I15" s="102"/>
      <c r="J15" s="103"/>
    </row>
    <row r="16" spans="1:10" ht="22.5" customHeight="1">
      <c r="A16" s="226" t="s">
        <v>271</v>
      </c>
      <c r="B16" s="225"/>
      <c r="C16" s="148" t="s">
        <v>212</v>
      </c>
      <c r="D16" s="95">
        <f t="shared" si="0"/>
        <v>13.29</v>
      </c>
      <c r="E16" s="95">
        <v>13.29</v>
      </c>
      <c r="F16" s="95"/>
      <c r="G16" s="95"/>
      <c r="H16" s="95"/>
      <c r="I16" s="102"/>
      <c r="J16" s="103"/>
    </row>
    <row r="17" spans="1:10" ht="22.5" customHeight="1">
      <c r="A17" s="226" t="s">
        <v>272</v>
      </c>
      <c r="B17" s="225"/>
      <c r="C17" s="148" t="s">
        <v>273</v>
      </c>
      <c r="D17" s="95">
        <f t="shared" si="0"/>
        <v>537.4599999999999</v>
      </c>
      <c r="E17" s="149">
        <f>SUM(E18:E19)</f>
        <v>502.48999999999995</v>
      </c>
      <c r="F17" s="149">
        <f>SUM(F18:F19)</f>
        <v>34.97</v>
      </c>
      <c r="G17" s="95"/>
      <c r="H17" s="95"/>
      <c r="I17" s="102"/>
      <c r="J17" s="103"/>
    </row>
    <row r="18" spans="1:10" ht="22.5" customHeight="1">
      <c r="A18" s="226" t="s">
        <v>274</v>
      </c>
      <c r="B18" s="225"/>
      <c r="C18" s="148" t="s">
        <v>216</v>
      </c>
      <c r="D18" s="95">
        <f t="shared" si="0"/>
        <v>535.93</v>
      </c>
      <c r="E18" s="95">
        <v>500.96</v>
      </c>
      <c r="F18" s="95">
        <v>34.97</v>
      </c>
      <c r="G18" s="95"/>
      <c r="H18" s="95"/>
      <c r="I18" s="102"/>
      <c r="J18" s="103"/>
    </row>
    <row r="19" spans="1:10" ht="22.5" customHeight="1">
      <c r="A19" s="226" t="s">
        <v>275</v>
      </c>
      <c r="B19" s="225"/>
      <c r="C19" s="148" t="s">
        <v>218</v>
      </c>
      <c r="D19" s="95">
        <f t="shared" si="0"/>
        <v>1.53</v>
      </c>
      <c r="E19" s="95">
        <v>1.53</v>
      </c>
      <c r="F19" s="95"/>
      <c r="G19" s="95"/>
      <c r="H19" s="95"/>
      <c r="I19" s="102"/>
      <c r="J19" s="103"/>
    </row>
    <row r="20" spans="1:10" ht="22.5" customHeight="1">
      <c r="A20" s="226" t="s">
        <v>276</v>
      </c>
      <c r="B20" s="225"/>
      <c r="C20" s="148" t="s">
        <v>277</v>
      </c>
      <c r="D20" s="95">
        <f t="shared" si="0"/>
        <v>107.2</v>
      </c>
      <c r="E20" s="95">
        <f>E21</f>
        <v>3.01</v>
      </c>
      <c r="F20" s="95">
        <f>F21</f>
        <v>104.19</v>
      </c>
      <c r="G20" s="95"/>
      <c r="H20" s="95"/>
      <c r="I20" s="102"/>
      <c r="J20" s="103"/>
    </row>
    <row r="21" spans="1:10" ht="22.5" customHeight="1">
      <c r="A21" s="226" t="s">
        <v>278</v>
      </c>
      <c r="B21" s="225"/>
      <c r="C21" s="148" t="s">
        <v>222</v>
      </c>
      <c r="D21" s="95">
        <f t="shared" si="0"/>
        <v>107.2</v>
      </c>
      <c r="E21" s="95">
        <v>3.01</v>
      </c>
      <c r="F21" s="95">
        <v>104.19</v>
      </c>
      <c r="G21" s="95"/>
      <c r="H21" s="95"/>
      <c r="I21" s="102"/>
      <c r="J21" s="103"/>
    </row>
    <row r="22" spans="1:10" ht="22.5" customHeight="1">
      <c r="A22" s="226" t="s">
        <v>279</v>
      </c>
      <c r="B22" s="225"/>
      <c r="C22" s="148" t="s">
        <v>224</v>
      </c>
      <c r="D22" s="95">
        <f t="shared" si="0"/>
        <v>12.8</v>
      </c>
      <c r="E22" s="95">
        <f>E23</f>
        <v>12.8</v>
      </c>
      <c r="F22" s="95"/>
      <c r="G22" s="95"/>
      <c r="H22" s="95"/>
      <c r="I22" s="102"/>
      <c r="J22" s="103"/>
    </row>
    <row r="23" spans="1:10" ht="22.5" customHeight="1">
      <c r="A23" s="226" t="s">
        <v>280</v>
      </c>
      <c r="B23" s="225"/>
      <c r="C23" s="148" t="s">
        <v>226</v>
      </c>
      <c r="D23" s="95">
        <f t="shared" si="0"/>
        <v>12.8</v>
      </c>
      <c r="E23" s="95">
        <f>E24</f>
        <v>12.8</v>
      </c>
      <c r="F23" s="95"/>
      <c r="G23" s="95"/>
      <c r="H23" s="95"/>
      <c r="I23" s="102"/>
      <c r="J23" s="103"/>
    </row>
    <row r="24" spans="1:10" ht="22.5" customHeight="1">
      <c r="A24" s="226" t="s">
        <v>281</v>
      </c>
      <c r="B24" s="225"/>
      <c r="C24" s="148" t="s">
        <v>228</v>
      </c>
      <c r="D24" s="95">
        <f t="shared" si="0"/>
        <v>12.8</v>
      </c>
      <c r="E24" s="95">
        <v>12.8</v>
      </c>
      <c r="F24" s="95"/>
      <c r="G24" s="95"/>
      <c r="H24" s="95"/>
      <c r="I24" s="102"/>
      <c r="J24" s="103"/>
    </row>
    <row r="25" spans="1:10" ht="22.5" customHeight="1">
      <c r="A25" s="226" t="s">
        <v>282</v>
      </c>
      <c r="B25" s="225"/>
      <c r="C25" s="148" t="s">
        <v>230</v>
      </c>
      <c r="D25" s="95">
        <f t="shared" si="0"/>
        <v>21.26</v>
      </c>
      <c r="E25" s="95">
        <f>E26</f>
        <v>21.26</v>
      </c>
      <c r="F25" s="95"/>
      <c r="G25" s="95"/>
      <c r="H25" s="95"/>
      <c r="I25" s="102"/>
      <c r="J25" s="103"/>
    </row>
    <row r="26" spans="1:10" ht="22.5" customHeight="1">
      <c r="A26" s="226" t="s">
        <v>283</v>
      </c>
      <c r="B26" s="225"/>
      <c r="C26" s="148" t="s">
        <v>284</v>
      </c>
      <c r="D26" s="95">
        <f t="shared" si="0"/>
        <v>21.26</v>
      </c>
      <c r="E26" s="95">
        <f>E27</f>
        <v>21.26</v>
      </c>
      <c r="F26" s="95"/>
      <c r="G26" s="95"/>
      <c r="H26" s="95"/>
      <c r="I26" s="102"/>
      <c r="J26" s="103"/>
    </row>
    <row r="27" spans="1:10" ht="22.5" customHeight="1">
      <c r="A27" s="226" t="s">
        <v>285</v>
      </c>
      <c r="B27" s="225"/>
      <c r="C27" s="148" t="s">
        <v>286</v>
      </c>
      <c r="D27" s="95">
        <f t="shared" si="0"/>
        <v>21.26</v>
      </c>
      <c r="E27" s="95">
        <v>21.26</v>
      </c>
      <c r="F27" s="95"/>
      <c r="G27" s="95"/>
      <c r="H27" s="95"/>
      <c r="I27" s="102"/>
      <c r="J27" s="103"/>
    </row>
    <row r="28" spans="1:10" ht="22.5" customHeight="1">
      <c r="A28" s="226" t="s">
        <v>287</v>
      </c>
      <c r="B28" s="225"/>
      <c r="C28" s="148" t="s">
        <v>236</v>
      </c>
      <c r="D28" s="95">
        <v>151.65</v>
      </c>
      <c r="E28" s="95">
        <v>151.65</v>
      </c>
      <c r="F28" s="95"/>
      <c r="G28" s="95"/>
      <c r="H28" s="95"/>
      <c r="I28" s="102"/>
      <c r="J28" s="103"/>
    </row>
    <row r="29" spans="1:10" ht="22.5" customHeight="1">
      <c r="A29" s="226" t="s">
        <v>288</v>
      </c>
      <c r="B29" s="225"/>
      <c r="C29" s="148" t="s">
        <v>238</v>
      </c>
      <c r="D29" s="95">
        <f t="shared" si="0"/>
        <v>64.62</v>
      </c>
      <c r="E29" s="95">
        <f>E30</f>
        <v>64.62</v>
      </c>
      <c r="F29" s="95"/>
      <c r="G29" s="95"/>
      <c r="H29" s="95"/>
      <c r="I29" s="102"/>
      <c r="J29" s="103"/>
    </row>
    <row r="30" spans="1:10" ht="22.5" customHeight="1">
      <c r="A30" s="226" t="s">
        <v>289</v>
      </c>
      <c r="B30" s="225"/>
      <c r="C30" s="148" t="s">
        <v>290</v>
      </c>
      <c r="D30" s="95">
        <f t="shared" si="0"/>
        <v>64.62</v>
      </c>
      <c r="E30" s="95">
        <v>64.62</v>
      </c>
      <c r="F30" s="95"/>
      <c r="G30" s="95"/>
      <c r="H30" s="95"/>
      <c r="I30" s="102"/>
      <c r="J30" s="103"/>
    </row>
    <row r="31" spans="1:10" ht="22.5" customHeight="1">
      <c r="A31" s="226" t="s">
        <v>291</v>
      </c>
      <c r="B31" s="225"/>
      <c r="C31" s="148" t="s">
        <v>292</v>
      </c>
      <c r="D31" s="95">
        <f t="shared" si="0"/>
        <v>87.02</v>
      </c>
      <c r="E31" s="95">
        <f>E32</f>
        <v>87.02</v>
      </c>
      <c r="F31" s="95"/>
      <c r="G31" s="95"/>
      <c r="H31" s="95"/>
      <c r="I31" s="102"/>
      <c r="J31" s="103"/>
    </row>
    <row r="32" spans="1:10" ht="22.5" customHeight="1">
      <c r="A32" s="226" t="s">
        <v>293</v>
      </c>
      <c r="B32" s="225"/>
      <c r="C32" s="148" t="s">
        <v>294</v>
      </c>
      <c r="D32" s="95">
        <f t="shared" si="0"/>
        <v>87.02</v>
      </c>
      <c r="E32" s="95">
        <v>87.02</v>
      </c>
      <c r="F32" s="95"/>
      <c r="G32" s="95"/>
      <c r="H32" s="95"/>
      <c r="I32" s="102"/>
      <c r="J32" s="103"/>
    </row>
    <row r="33" spans="1:10" ht="22.5" customHeight="1">
      <c r="A33" s="226" t="s">
        <v>295</v>
      </c>
      <c r="B33" s="225"/>
      <c r="C33" s="148" t="s">
        <v>296</v>
      </c>
      <c r="D33" s="95">
        <f t="shared" si="0"/>
        <v>32.6</v>
      </c>
      <c r="E33" s="95">
        <f>E34</f>
        <v>32.6</v>
      </c>
      <c r="F33" s="95"/>
      <c r="G33" s="95"/>
      <c r="H33" s="95"/>
      <c r="I33" s="102"/>
      <c r="J33" s="103"/>
    </row>
    <row r="34" spans="1:10" ht="22.5" customHeight="1">
      <c r="A34" s="226" t="s">
        <v>297</v>
      </c>
      <c r="B34" s="225"/>
      <c r="C34" s="148" t="s">
        <v>248</v>
      </c>
      <c r="D34" s="95">
        <f t="shared" si="0"/>
        <v>32.6</v>
      </c>
      <c r="E34" s="95">
        <f>E35</f>
        <v>32.6</v>
      </c>
      <c r="F34" s="95"/>
      <c r="G34" s="95"/>
      <c r="H34" s="95"/>
      <c r="I34" s="102"/>
      <c r="J34" s="103"/>
    </row>
    <row r="35" spans="1:10" ht="22.5" customHeight="1">
      <c r="A35" s="226" t="s">
        <v>298</v>
      </c>
      <c r="B35" s="225"/>
      <c r="C35" s="148" t="s">
        <v>250</v>
      </c>
      <c r="D35" s="95">
        <f t="shared" si="0"/>
        <v>32.6</v>
      </c>
      <c r="E35" s="95">
        <v>32.6</v>
      </c>
      <c r="F35" s="95"/>
      <c r="G35" s="95"/>
      <c r="H35" s="95"/>
      <c r="I35" s="102"/>
      <c r="J35" s="103"/>
    </row>
    <row r="36" spans="1:10" ht="22.5" customHeight="1">
      <c r="A36" s="226" t="s">
        <v>299</v>
      </c>
      <c r="B36" s="225"/>
      <c r="C36" s="148" t="s">
        <v>300</v>
      </c>
      <c r="D36" s="95">
        <f t="shared" si="0"/>
        <v>2</v>
      </c>
      <c r="E36" s="95">
        <f>E37</f>
        <v>2</v>
      </c>
      <c r="F36" s="95"/>
      <c r="G36" s="95"/>
      <c r="H36" s="95"/>
      <c r="I36" s="102"/>
      <c r="J36" s="103"/>
    </row>
    <row r="37" spans="1:10" ht="22.5" customHeight="1">
      <c r="A37" s="226" t="s">
        <v>301</v>
      </c>
      <c r="B37" s="225"/>
      <c r="C37" s="148" t="s">
        <v>254</v>
      </c>
      <c r="D37" s="95">
        <f t="shared" si="0"/>
        <v>2</v>
      </c>
      <c r="E37" s="95">
        <f>E38</f>
        <v>2</v>
      </c>
      <c r="F37" s="95"/>
      <c r="G37" s="95"/>
      <c r="H37" s="95"/>
      <c r="I37" s="102"/>
      <c r="J37" s="103"/>
    </row>
    <row r="38" spans="1:10" ht="22.5" customHeight="1">
      <c r="A38" s="226" t="s">
        <v>302</v>
      </c>
      <c r="B38" s="225"/>
      <c r="C38" s="148" t="s">
        <v>256</v>
      </c>
      <c r="D38" s="95">
        <f t="shared" si="0"/>
        <v>2</v>
      </c>
      <c r="E38" s="95">
        <v>2</v>
      </c>
      <c r="F38" s="95"/>
      <c r="G38" s="95"/>
      <c r="H38" s="95"/>
      <c r="I38" s="102"/>
      <c r="J38" s="103"/>
    </row>
    <row r="39" spans="1:10" ht="22.5" customHeight="1">
      <c r="A39" s="226" t="s">
        <v>303</v>
      </c>
      <c r="B39" s="225"/>
      <c r="C39" s="148" t="s">
        <v>304</v>
      </c>
      <c r="D39" s="95">
        <f t="shared" si="0"/>
        <v>2</v>
      </c>
      <c r="E39" s="95">
        <f>E40</f>
        <v>2</v>
      </c>
      <c r="F39" s="95"/>
      <c r="G39" s="95"/>
      <c r="H39" s="95"/>
      <c r="I39" s="102"/>
      <c r="J39" s="103"/>
    </row>
    <row r="40" spans="1:10" ht="22.5" customHeight="1">
      <c r="A40" s="226" t="s">
        <v>305</v>
      </c>
      <c r="B40" s="225"/>
      <c r="C40" s="148" t="s">
        <v>260</v>
      </c>
      <c r="D40" s="95">
        <f t="shared" si="0"/>
        <v>2</v>
      </c>
      <c r="E40" s="95">
        <f>E41</f>
        <v>2</v>
      </c>
      <c r="F40" s="95"/>
      <c r="G40" s="95"/>
      <c r="H40" s="95"/>
      <c r="I40" s="102"/>
      <c r="J40" s="103"/>
    </row>
    <row r="41" spans="1:10" ht="22.5" customHeight="1" thickBot="1">
      <c r="A41" s="212" t="s">
        <v>306</v>
      </c>
      <c r="B41" s="213"/>
      <c r="C41" s="150" t="s">
        <v>307</v>
      </c>
      <c r="D41" s="95">
        <f t="shared" si="0"/>
        <v>2</v>
      </c>
      <c r="E41" s="96">
        <v>2</v>
      </c>
      <c r="F41" s="96"/>
      <c r="G41" s="96"/>
      <c r="H41" s="96"/>
      <c r="I41" s="104"/>
      <c r="J41" s="103"/>
    </row>
    <row r="42" spans="1:9" ht="31.5" customHeight="1">
      <c r="A42" s="185" t="s">
        <v>68</v>
      </c>
      <c r="B42" s="186"/>
      <c r="C42" s="186"/>
      <c r="D42" s="186"/>
      <c r="E42" s="186"/>
      <c r="F42" s="186"/>
      <c r="G42" s="186"/>
      <c r="H42" s="186"/>
      <c r="I42" s="186"/>
    </row>
    <row r="43" ht="14.25">
      <c r="A43" s="97"/>
    </row>
    <row r="44" ht="14.25">
      <c r="A44" s="98"/>
    </row>
    <row r="45" ht="14.25">
      <c r="A45" s="98"/>
    </row>
  </sheetData>
  <sheetProtection/>
  <mergeCells count="47">
    <mergeCell ref="A39:B39"/>
    <mergeCell ref="A40:B40"/>
    <mergeCell ref="A36:B36"/>
    <mergeCell ref="A37:B37"/>
    <mergeCell ref="A38:B38"/>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5:B15"/>
    <mergeCell ref="A16:B16"/>
    <mergeCell ref="A17:B17"/>
    <mergeCell ref="A11:B11"/>
    <mergeCell ref="A12:B12"/>
    <mergeCell ref="A13:B13"/>
    <mergeCell ref="A1:I1"/>
    <mergeCell ref="A4:C4"/>
    <mergeCell ref="A7:C7"/>
    <mergeCell ref="A8:C8"/>
    <mergeCell ref="H4:H6"/>
    <mergeCell ref="I4:I6"/>
    <mergeCell ref="A5:B6"/>
    <mergeCell ref="B3:D3"/>
    <mergeCell ref="A41:B41"/>
    <mergeCell ref="A42:I42"/>
    <mergeCell ref="C5:C6"/>
    <mergeCell ref="D4:D6"/>
    <mergeCell ref="E4:E6"/>
    <mergeCell ref="F4:F6"/>
    <mergeCell ref="G4:G6"/>
    <mergeCell ref="A9:B9"/>
    <mergeCell ref="A10:B10"/>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zoomScalePageLayoutView="0" workbookViewId="0" topLeftCell="A14">
      <selection activeCell="G9" sqref="G9"/>
    </sheetView>
  </sheetViews>
  <sheetFormatPr defaultColWidth="9.00390625" defaultRowHeight="14.25"/>
  <cols>
    <col min="1" max="1" width="36.375" style="57" customWidth="1"/>
    <col min="2" max="2" width="4.00390625" style="57" customWidth="1"/>
    <col min="3" max="3" width="15.625" style="57" customWidth="1"/>
    <col min="4" max="4" width="35.75390625" style="57" customWidth="1"/>
    <col min="5" max="5" width="3.50390625" style="57" customWidth="1"/>
    <col min="6" max="6" width="15.625" style="57" customWidth="1"/>
    <col min="7" max="7" width="13.875" style="57" customWidth="1"/>
    <col min="8" max="8" width="15.625" style="57" customWidth="1"/>
    <col min="9" max="10" width="9.00390625" style="58" customWidth="1"/>
    <col min="11" max="16384" width="9.00390625" style="57" customWidth="1"/>
  </cols>
  <sheetData>
    <row r="1" ht="14.25">
      <c r="A1" s="59"/>
    </row>
    <row r="2" spans="1:10" s="55" customFormat="1" ht="18" customHeight="1">
      <c r="A2" s="174" t="s">
        <v>69</v>
      </c>
      <c r="B2" s="174"/>
      <c r="C2" s="174"/>
      <c r="D2" s="174"/>
      <c r="E2" s="174"/>
      <c r="F2" s="174"/>
      <c r="G2" s="174"/>
      <c r="H2" s="174"/>
      <c r="I2" s="86"/>
      <c r="J2" s="86"/>
    </row>
    <row r="3" spans="1:8" ht="9.75" customHeight="1">
      <c r="A3" s="60"/>
      <c r="B3" s="60"/>
      <c r="C3" s="60"/>
      <c r="D3" s="60"/>
      <c r="E3" s="60"/>
      <c r="F3" s="60"/>
      <c r="G3" s="60"/>
      <c r="H3" s="23" t="s">
        <v>70</v>
      </c>
    </row>
    <row r="4" spans="1:8" ht="15" customHeight="1" thickBot="1">
      <c r="A4" s="147" t="s">
        <v>194</v>
      </c>
      <c r="B4" s="60"/>
      <c r="C4" s="60"/>
      <c r="D4" s="60"/>
      <c r="E4" s="60"/>
      <c r="F4" s="60"/>
      <c r="G4" s="60"/>
      <c r="H4" s="23" t="s">
        <v>3</v>
      </c>
    </row>
    <row r="5" spans="1:10" s="56" customFormat="1" ht="19.5" customHeight="1">
      <c r="A5" s="175" t="s">
        <v>4</v>
      </c>
      <c r="B5" s="176"/>
      <c r="C5" s="176"/>
      <c r="D5" s="177" t="s">
        <v>5</v>
      </c>
      <c r="E5" s="176"/>
      <c r="F5" s="227"/>
      <c r="G5" s="227"/>
      <c r="H5" s="178"/>
      <c r="I5" s="87"/>
      <c r="J5" s="87"/>
    </row>
    <row r="6" spans="1:10" s="56" customFormat="1" ht="31.5" customHeight="1">
      <c r="A6" s="110" t="s">
        <v>6</v>
      </c>
      <c r="B6" s="111" t="s">
        <v>7</v>
      </c>
      <c r="C6" s="61" t="s">
        <v>71</v>
      </c>
      <c r="D6" s="112" t="s">
        <v>6</v>
      </c>
      <c r="E6" s="111" t="s">
        <v>7</v>
      </c>
      <c r="F6" s="61" t="s">
        <v>59</v>
      </c>
      <c r="G6" s="62" t="s">
        <v>72</v>
      </c>
      <c r="H6" s="63" t="s">
        <v>73</v>
      </c>
      <c r="I6" s="87"/>
      <c r="J6" s="87"/>
    </row>
    <row r="7" spans="1:10" s="56" customFormat="1" ht="19.5" customHeight="1">
      <c r="A7" s="110" t="s">
        <v>9</v>
      </c>
      <c r="B7" s="61"/>
      <c r="C7" s="112" t="s">
        <v>10</v>
      </c>
      <c r="D7" s="112" t="s">
        <v>9</v>
      </c>
      <c r="E7" s="61"/>
      <c r="F7" s="64">
        <v>2</v>
      </c>
      <c r="G7" s="64">
        <v>3</v>
      </c>
      <c r="H7" s="65">
        <v>4</v>
      </c>
      <c r="I7" s="87"/>
      <c r="J7" s="87"/>
    </row>
    <row r="8" spans="1:10" s="56" customFormat="1" ht="19.5" customHeight="1">
      <c r="A8" s="114" t="s">
        <v>74</v>
      </c>
      <c r="B8" s="115" t="s">
        <v>10</v>
      </c>
      <c r="C8" s="67">
        <v>823.78</v>
      </c>
      <c r="D8" s="116" t="s">
        <v>13</v>
      </c>
      <c r="E8" s="68">
        <v>18</v>
      </c>
      <c r="F8" s="156">
        <f>G8+H8</f>
        <v>2</v>
      </c>
      <c r="G8" s="67">
        <v>2</v>
      </c>
      <c r="H8" s="69"/>
      <c r="I8" s="87"/>
      <c r="J8" s="87"/>
    </row>
    <row r="9" spans="1:10" s="56" customFormat="1" ht="19.5" customHeight="1">
      <c r="A9" s="70" t="s">
        <v>75</v>
      </c>
      <c r="B9" s="115" t="s">
        <v>11</v>
      </c>
      <c r="C9" s="67">
        <v>2</v>
      </c>
      <c r="D9" s="116" t="s">
        <v>16</v>
      </c>
      <c r="E9" s="68">
        <v>19</v>
      </c>
      <c r="F9" s="156"/>
      <c r="G9" s="67"/>
      <c r="H9" s="69"/>
      <c r="I9" s="87"/>
      <c r="J9" s="87"/>
    </row>
    <row r="10" spans="1:10" s="56" customFormat="1" ht="19.5" customHeight="1">
      <c r="A10" s="70"/>
      <c r="B10" s="115" t="s">
        <v>19</v>
      </c>
      <c r="C10" s="67"/>
      <c r="D10" s="116" t="s">
        <v>20</v>
      </c>
      <c r="E10" s="68">
        <v>20</v>
      </c>
      <c r="F10" s="156"/>
      <c r="G10" s="67"/>
      <c r="H10" s="69"/>
      <c r="I10" s="87"/>
      <c r="J10" s="87"/>
    </row>
    <row r="11" spans="1:10" s="56" customFormat="1" ht="19.5" customHeight="1">
      <c r="A11" s="70"/>
      <c r="B11" s="115" t="s">
        <v>23</v>
      </c>
      <c r="C11" s="67"/>
      <c r="D11" s="116" t="s">
        <v>24</v>
      </c>
      <c r="E11" s="68">
        <v>21</v>
      </c>
      <c r="F11" s="156"/>
      <c r="G11" s="67"/>
      <c r="H11" s="69"/>
      <c r="I11" s="87"/>
      <c r="J11" s="87"/>
    </row>
    <row r="12" spans="1:10" s="56" customFormat="1" ht="19.5" customHeight="1">
      <c r="A12" s="70"/>
      <c r="B12" s="115" t="s">
        <v>27</v>
      </c>
      <c r="C12" s="67"/>
      <c r="D12" s="116" t="s">
        <v>28</v>
      </c>
      <c r="E12" s="68">
        <v>22</v>
      </c>
      <c r="F12" s="156">
        <f aca="true" t="shared" si="0" ref="F12:F20">G12+H12</f>
        <v>663.75</v>
      </c>
      <c r="G12" s="67">
        <v>663.75</v>
      </c>
      <c r="H12" s="69"/>
      <c r="I12" s="87"/>
      <c r="J12" s="87"/>
    </row>
    <row r="13" spans="1:10" s="56" customFormat="1" ht="19.5" customHeight="1">
      <c r="A13" s="70"/>
      <c r="B13" s="115" t="s">
        <v>30</v>
      </c>
      <c r="C13" s="67"/>
      <c r="D13" s="116" t="s">
        <v>31</v>
      </c>
      <c r="E13" s="68">
        <v>23</v>
      </c>
      <c r="F13" s="156">
        <f t="shared" si="0"/>
        <v>12.8</v>
      </c>
      <c r="G13" s="67">
        <v>12.8</v>
      </c>
      <c r="H13" s="69"/>
      <c r="I13" s="87"/>
      <c r="J13" s="87"/>
    </row>
    <row r="14" spans="1:10" s="56" customFormat="1" ht="19.5" customHeight="1">
      <c r="A14" s="70"/>
      <c r="B14" s="115" t="s">
        <v>33</v>
      </c>
      <c r="C14" s="67"/>
      <c r="D14" s="123" t="s">
        <v>188</v>
      </c>
      <c r="E14" s="68">
        <v>24</v>
      </c>
      <c r="F14" s="156">
        <f t="shared" si="0"/>
        <v>21.26</v>
      </c>
      <c r="G14" s="67">
        <v>21.26</v>
      </c>
      <c r="H14" s="69"/>
      <c r="I14" s="87"/>
      <c r="J14" s="87"/>
    </row>
    <row r="15" spans="1:10" s="56" customFormat="1" ht="19.5" customHeight="1">
      <c r="A15" s="70"/>
      <c r="B15" s="115" t="s">
        <v>34</v>
      </c>
      <c r="C15" s="67"/>
      <c r="D15" s="153" t="s">
        <v>189</v>
      </c>
      <c r="E15" s="68">
        <v>25</v>
      </c>
      <c r="F15" s="156">
        <f t="shared" si="0"/>
        <v>151.65</v>
      </c>
      <c r="G15" s="67">
        <v>151.65</v>
      </c>
      <c r="H15" s="152"/>
      <c r="I15" s="87"/>
      <c r="J15" s="87"/>
    </row>
    <row r="16" spans="1:10" s="56" customFormat="1" ht="19.5" customHeight="1">
      <c r="A16" s="66"/>
      <c r="B16" s="115" t="s">
        <v>36</v>
      </c>
      <c r="C16" s="71"/>
      <c r="D16" s="124" t="s">
        <v>190</v>
      </c>
      <c r="E16" s="68">
        <v>26</v>
      </c>
      <c r="F16" s="156">
        <f t="shared" si="0"/>
        <v>32.6</v>
      </c>
      <c r="G16" s="67">
        <v>32.6</v>
      </c>
      <c r="H16" s="74"/>
      <c r="I16" s="87"/>
      <c r="J16" s="87"/>
    </row>
    <row r="17" spans="1:10" s="56" customFormat="1" ht="19.5" customHeight="1">
      <c r="A17" s="70"/>
      <c r="B17" s="115" t="s">
        <v>39</v>
      </c>
      <c r="C17" s="67"/>
      <c r="D17" s="153" t="s">
        <v>191</v>
      </c>
      <c r="E17" s="68">
        <v>27</v>
      </c>
      <c r="F17" s="156">
        <f t="shared" si="0"/>
        <v>2</v>
      </c>
      <c r="G17" s="67">
        <v>2</v>
      </c>
      <c r="H17" s="152"/>
      <c r="I17" s="87"/>
      <c r="J17" s="87"/>
    </row>
    <row r="18" spans="1:10" s="56" customFormat="1" ht="19.5" customHeight="1">
      <c r="A18" s="66"/>
      <c r="B18" s="115" t="s">
        <v>42</v>
      </c>
      <c r="C18" s="71"/>
      <c r="D18" s="124" t="s">
        <v>192</v>
      </c>
      <c r="E18" s="68">
        <v>28</v>
      </c>
      <c r="F18" s="156">
        <f t="shared" si="0"/>
        <v>2</v>
      </c>
      <c r="G18" s="67"/>
      <c r="H18" s="155">
        <v>2</v>
      </c>
      <c r="I18" s="87"/>
      <c r="J18" s="87"/>
    </row>
    <row r="19" spans="1:10" s="56" customFormat="1" ht="19.5" customHeight="1">
      <c r="A19" s="117" t="s">
        <v>35</v>
      </c>
      <c r="B19" s="115" t="s">
        <v>44</v>
      </c>
      <c r="C19" s="151">
        <f>SUM(C8:C18)</f>
        <v>825.78</v>
      </c>
      <c r="D19" s="118" t="s">
        <v>37</v>
      </c>
      <c r="E19" s="68">
        <v>29</v>
      </c>
      <c r="F19" s="156">
        <f t="shared" si="0"/>
        <v>888.05</v>
      </c>
      <c r="G19" s="154">
        <v>886.05</v>
      </c>
      <c r="H19" s="155">
        <f>SUM(H8:H18)</f>
        <v>2</v>
      </c>
      <c r="I19" s="87"/>
      <c r="J19" s="87"/>
    </row>
    <row r="20" spans="1:10" s="56" customFormat="1" ht="19.5" customHeight="1">
      <c r="A20" s="75" t="s">
        <v>76</v>
      </c>
      <c r="B20" s="115" t="s">
        <v>46</v>
      </c>
      <c r="C20" s="67">
        <v>144.19</v>
      </c>
      <c r="D20" s="76" t="s">
        <v>77</v>
      </c>
      <c r="E20" s="68">
        <v>30</v>
      </c>
      <c r="F20" s="156">
        <f t="shared" si="0"/>
        <v>81.91</v>
      </c>
      <c r="G20" s="154">
        <v>81.91</v>
      </c>
      <c r="H20" s="77"/>
      <c r="I20" s="87"/>
      <c r="J20" s="87"/>
    </row>
    <row r="21" spans="1:10" s="56" customFormat="1" ht="19.5" customHeight="1">
      <c r="A21" s="75" t="s">
        <v>186</v>
      </c>
      <c r="B21" s="115" t="s">
        <v>14</v>
      </c>
      <c r="C21" s="67">
        <v>144.19</v>
      </c>
      <c r="D21" s="72"/>
      <c r="E21" s="68">
        <v>31</v>
      </c>
      <c r="F21" s="73"/>
      <c r="G21" s="68"/>
      <c r="H21" s="77"/>
      <c r="I21" s="87"/>
      <c r="J21" s="87"/>
    </row>
    <row r="22" spans="1:10" s="56" customFormat="1" ht="19.5" customHeight="1">
      <c r="A22" s="78" t="s">
        <v>187</v>
      </c>
      <c r="B22" s="115" t="s">
        <v>17</v>
      </c>
      <c r="C22" s="79"/>
      <c r="D22" s="80"/>
      <c r="E22" s="68">
        <v>32</v>
      </c>
      <c r="F22" s="81"/>
      <c r="G22" s="68"/>
      <c r="H22" s="82"/>
      <c r="I22" s="87"/>
      <c r="J22" s="87"/>
    </row>
    <row r="23" spans="1:10" s="56" customFormat="1" ht="19.5" customHeight="1">
      <c r="A23" s="78"/>
      <c r="B23" s="115" t="s">
        <v>21</v>
      </c>
      <c r="C23" s="79"/>
      <c r="D23" s="80"/>
      <c r="E23" s="68">
        <v>33</v>
      </c>
      <c r="F23" s="81"/>
      <c r="G23" s="68"/>
      <c r="H23" s="82"/>
      <c r="I23" s="87"/>
      <c r="J23" s="87"/>
    </row>
    <row r="24" spans="1:8" ht="19.5" customHeight="1" thickBot="1">
      <c r="A24" s="119" t="s">
        <v>45</v>
      </c>
      <c r="B24" s="157" t="s">
        <v>25</v>
      </c>
      <c r="C24" s="83">
        <f>C19+C20</f>
        <v>969.97</v>
      </c>
      <c r="D24" s="120" t="s">
        <v>45</v>
      </c>
      <c r="E24" s="84">
        <v>34</v>
      </c>
      <c r="F24" s="158">
        <f>SUM(G24:H24)</f>
        <v>969.97</v>
      </c>
      <c r="G24" s="159">
        <v>967.97</v>
      </c>
      <c r="H24" s="160">
        <f>SUM(H19:H20)</f>
        <v>2</v>
      </c>
    </row>
    <row r="25" spans="1:8" ht="29.25" customHeight="1">
      <c r="A25" s="228" t="s">
        <v>78</v>
      </c>
      <c r="B25" s="229"/>
      <c r="C25" s="229"/>
      <c r="D25" s="229"/>
      <c r="E25" s="229"/>
      <c r="F25" s="229"/>
      <c r="G25" s="229"/>
      <c r="H25" s="229"/>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600" verticalDpi="6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zoomScalePageLayoutView="0" workbookViewId="0" topLeftCell="A19">
      <selection activeCell="E8" sqref="E8"/>
    </sheetView>
  </sheetViews>
  <sheetFormatPr defaultColWidth="9.00390625" defaultRowHeight="14.25"/>
  <cols>
    <col min="1" max="2" width="5.00390625" style="5" customWidth="1"/>
    <col min="3" max="3" width="36.875" style="5" customWidth="1"/>
    <col min="4" max="6" width="25.00390625" style="5" customWidth="1"/>
    <col min="7" max="16384" width="9.00390625" style="5" customWidth="1"/>
  </cols>
  <sheetData>
    <row r="1" spans="1:6" s="1" customFormat="1" ht="30" customHeight="1">
      <c r="A1" s="234" t="s">
        <v>79</v>
      </c>
      <c r="B1" s="234"/>
      <c r="C1" s="234"/>
      <c r="D1" s="234"/>
      <c r="E1" s="234"/>
      <c r="F1" s="234"/>
    </row>
    <row r="2" spans="1:6" s="2" customFormat="1" ht="10.5" customHeight="1">
      <c r="A2" s="6"/>
      <c r="B2" s="6"/>
      <c r="C2" s="6"/>
      <c r="F2" s="23" t="s">
        <v>80</v>
      </c>
    </row>
    <row r="3" spans="1:6" s="2" customFormat="1" ht="15" customHeight="1" thickBot="1">
      <c r="A3" s="7" t="s">
        <v>2</v>
      </c>
      <c r="B3" s="244" t="s">
        <v>196</v>
      </c>
      <c r="C3" s="245"/>
      <c r="D3" s="9"/>
      <c r="E3" s="9"/>
      <c r="F3" s="23" t="s">
        <v>3</v>
      </c>
    </row>
    <row r="4" spans="1:6" s="3" customFormat="1" ht="20.25" customHeight="1">
      <c r="A4" s="235" t="s">
        <v>81</v>
      </c>
      <c r="B4" s="236"/>
      <c r="C4" s="236"/>
      <c r="D4" s="237" t="s">
        <v>82</v>
      </c>
      <c r="E4" s="238"/>
      <c r="F4" s="239"/>
    </row>
    <row r="5" spans="1:6" s="3" customFormat="1" ht="24.75" customHeight="1">
      <c r="A5" s="240" t="s">
        <v>56</v>
      </c>
      <c r="B5" s="241"/>
      <c r="C5" s="241" t="s">
        <v>57</v>
      </c>
      <c r="D5" s="242" t="s">
        <v>83</v>
      </c>
      <c r="E5" s="242" t="s">
        <v>84</v>
      </c>
      <c r="F5" s="230" t="s">
        <v>64</v>
      </c>
    </row>
    <row r="6" spans="1:6" s="3" customFormat="1" ht="18" customHeight="1">
      <c r="A6" s="240"/>
      <c r="B6" s="241"/>
      <c r="C6" s="241"/>
      <c r="D6" s="242"/>
      <c r="E6" s="242"/>
      <c r="F6" s="230"/>
    </row>
    <row r="7" spans="1:6" s="3" customFormat="1" ht="22.5" customHeight="1">
      <c r="A7" s="240"/>
      <c r="B7" s="241"/>
      <c r="C7" s="241"/>
      <c r="D7" s="243"/>
      <c r="E7" s="243"/>
      <c r="F7" s="231"/>
    </row>
    <row r="8" spans="1:6" s="3" customFormat="1" ht="22.5" customHeight="1">
      <c r="A8" s="240" t="s">
        <v>58</v>
      </c>
      <c r="B8" s="241"/>
      <c r="C8" s="241"/>
      <c r="D8" s="10">
        <v>1</v>
      </c>
      <c r="E8" s="10">
        <v>2</v>
      </c>
      <c r="F8" s="24">
        <v>3</v>
      </c>
    </row>
    <row r="9" spans="1:6" s="3" customFormat="1" ht="22.5" customHeight="1">
      <c r="A9" s="240" t="s">
        <v>59</v>
      </c>
      <c r="B9" s="241"/>
      <c r="C9" s="241"/>
      <c r="D9" s="149">
        <f>E9+F9</f>
        <v>886.0499999999998</v>
      </c>
      <c r="E9" s="15">
        <f>E10+E13+E23+E26+E29+E34+E37</f>
        <v>746.8999999999999</v>
      </c>
      <c r="F9" s="164">
        <f>F10+F13+F23+F26+F29+F34+F37</f>
        <v>139.15</v>
      </c>
    </row>
    <row r="10" spans="1:6" s="4" customFormat="1" ht="22.5" customHeight="1">
      <c r="A10" s="224">
        <v>201</v>
      </c>
      <c r="B10" s="225"/>
      <c r="C10" s="148" t="s">
        <v>198</v>
      </c>
      <c r="D10" s="149">
        <f>SUM(E10:F10)</f>
        <v>2</v>
      </c>
      <c r="E10" s="15">
        <f>E11</f>
        <v>2</v>
      </c>
      <c r="F10" s="26"/>
    </row>
    <row r="11" spans="1:6" s="4" customFormat="1" ht="22.5" customHeight="1">
      <c r="A11" s="226" t="s">
        <v>199</v>
      </c>
      <c r="B11" s="225"/>
      <c r="C11" s="148" t="s">
        <v>200</v>
      </c>
      <c r="D11" s="149">
        <f aca="true" t="shared" si="0" ref="D11:D39">SUM(E11:F11)</f>
        <v>2</v>
      </c>
      <c r="E11" s="161">
        <f>E12</f>
        <v>2</v>
      </c>
      <c r="F11" s="26"/>
    </row>
    <row r="12" spans="1:6" s="4" customFormat="1" ht="22.5" customHeight="1">
      <c r="A12" s="226" t="s">
        <v>263</v>
      </c>
      <c r="B12" s="225"/>
      <c r="C12" s="148" t="s">
        <v>202</v>
      </c>
      <c r="D12" s="149">
        <f t="shared" si="0"/>
        <v>2</v>
      </c>
      <c r="E12" s="161">
        <v>2</v>
      </c>
      <c r="F12" s="26"/>
    </row>
    <row r="13" spans="1:6" s="4" customFormat="1" ht="22.5" customHeight="1">
      <c r="A13" s="226" t="s">
        <v>264</v>
      </c>
      <c r="B13" s="225"/>
      <c r="C13" s="148" t="s">
        <v>265</v>
      </c>
      <c r="D13" s="149">
        <v>663.75</v>
      </c>
      <c r="E13" s="163">
        <f>E14+E16+E18+E21</f>
        <v>524.5899999999999</v>
      </c>
      <c r="F13" s="164">
        <v>139.15</v>
      </c>
    </row>
    <row r="14" spans="1:6" s="4" customFormat="1" ht="22.5" customHeight="1">
      <c r="A14" s="226" t="s">
        <v>266</v>
      </c>
      <c r="B14" s="225"/>
      <c r="C14" s="148" t="s">
        <v>267</v>
      </c>
      <c r="D14" s="149">
        <f t="shared" si="0"/>
        <v>5.8</v>
      </c>
      <c r="E14" s="15">
        <f>E15</f>
        <v>5.8</v>
      </c>
      <c r="F14" s="26"/>
    </row>
    <row r="15" spans="1:6" s="4" customFormat="1" ht="22.5" customHeight="1">
      <c r="A15" s="226" t="s">
        <v>268</v>
      </c>
      <c r="B15" s="225"/>
      <c r="C15" s="148" t="s">
        <v>208</v>
      </c>
      <c r="D15" s="149">
        <f t="shared" si="0"/>
        <v>5.8</v>
      </c>
      <c r="E15" s="15">
        <v>5.8</v>
      </c>
      <c r="F15" s="26"/>
    </row>
    <row r="16" spans="1:6" s="4" customFormat="1" ht="22.5" customHeight="1">
      <c r="A16" s="226" t="s">
        <v>269</v>
      </c>
      <c r="B16" s="225"/>
      <c r="C16" s="148" t="s">
        <v>270</v>
      </c>
      <c r="D16" s="149">
        <f t="shared" si="0"/>
        <v>13.29</v>
      </c>
      <c r="E16" s="14">
        <f>E17</f>
        <v>13.29</v>
      </c>
      <c r="F16" s="26"/>
    </row>
    <row r="17" spans="1:6" s="4" customFormat="1" ht="22.5" customHeight="1">
      <c r="A17" s="226" t="s">
        <v>271</v>
      </c>
      <c r="B17" s="225"/>
      <c r="C17" s="148" t="s">
        <v>212</v>
      </c>
      <c r="D17" s="149">
        <f t="shared" si="0"/>
        <v>13.29</v>
      </c>
      <c r="E17" s="14">
        <v>13.29</v>
      </c>
      <c r="F17" s="26"/>
    </row>
    <row r="18" spans="1:6" s="4" customFormat="1" ht="22.5" customHeight="1">
      <c r="A18" s="226" t="s">
        <v>272</v>
      </c>
      <c r="B18" s="225"/>
      <c r="C18" s="148" t="s">
        <v>273</v>
      </c>
      <c r="D18" s="149">
        <f t="shared" si="0"/>
        <v>537.4599999999999</v>
      </c>
      <c r="E18" s="162">
        <f>SUM(E19:E20)</f>
        <v>502.48999999999995</v>
      </c>
      <c r="F18" s="165">
        <f>SUM(F19:F20)</f>
        <v>34.97</v>
      </c>
    </row>
    <row r="19" spans="1:6" s="4" customFormat="1" ht="22.5" customHeight="1">
      <c r="A19" s="226" t="s">
        <v>274</v>
      </c>
      <c r="B19" s="225"/>
      <c r="C19" s="148" t="s">
        <v>216</v>
      </c>
      <c r="D19" s="149">
        <f t="shared" si="0"/>
        <v>535.93</v>
      </c>
      <c r="E19" s="14">
        <v>500.96</v>
      </c>
      <c r="F19" s="26">
        <v>34.97</v>
      </c>
    </row>
    <row r="20" spans="1:6" s="4" customFormat="1" ht="22.5" customHeight="1">
      <c r="A20" s="226" t="s">
        <v>275</v>
      </c>
      <c r="B20" s="225"/>
      <c r="C20" s="148" t="s">
        <v>218</v>
      </c>
      <c r="D20" s="149">
        <f t="shared" si="0"/>
        <v>1.53</v>
      </c>
      <c r="E20" s="15">
        <v>1.53</v>
      </c>
      <c r="F20" s="26"/>
    </row>
    <row r="21" spans="1:6" s="4" customFormat="1" ht="22.5" customHeight="1">
      <c r="A21" s="226" t="s">
        <v>276</v>
      </c>
      <c r="B21" s="225"/>
      <c r="C21" s="148" t="s">
        <v>277</v>
      </c>
      <c r="D21" s="149">
        <f t="shared" si="0"/>
        <v>107.2</v>
      </c>
      <c r="E21" s="14">
        <f>E22</f>
        <v>3.01</v>
      </c>
      <c r="F21" s="26">
        <f>F22</f>
        <v>104.19</v>
      </c>
    </row>
    <row r="22" spans="1:6" s="4" customFormat="1" ht="22.5" customHeight="1">
      <c r="A22" s="226" t="s">
        <v>278</v>
      </c>
      <c r="B22" s="225"/>
      <c r="C22" s="148" t="s">
        <v>222</v>
      </c>
      <c r="D22" s="149">
        <f t="shared" si="0"/>
        <v>107.2</v>
      </c>
      <c r="E22" s="14">
        <v>3.01</v>
      </c>
      <c r="F22" s="26">
        <v>104.19</v>
      </c>
    </row>
    <row r="23" spans="1:6" s="4" customFormat="1" ht="22.5" customHeight="1">
      <c r="A23" s="226" t="s">
        <v>279</v>
      </c>
      <c r="B23" s="225"/>
      <c r="C23" s="148" t="s">
        <v>224</v>
      </c>
      <c r="D23" s="149">
        <f t="shared" si="0"/>
        <v>12.8</v>
      </c>
      <c r="E23" s="15">
        <f>E24</f>
        <v>12.8</v>
      </c>
      <c r="F23" s="26"/>
    </row>
    <row r="24" spans="1:6" s="4" customFormat="1" ht="22.5" customHeight="1">
      <c r="A24" s="226" t="s">
        <v>280</v>
      </c>
      <c r="B24" s="225"/>
      <c r="C24" s="148" t="s">
        <v>226</v>
      </c>
      <c r="D24" s="149">
        <f t="shared" si="0"/>
        <v>12.8</v>
      </c>
      <c r="E24" s="15">
        <f>E25</f>
        <v>12.8</v>
      </c>
      <c r="F24" s="26"/>
    </row>
    <row r="25" spans="1:6" s="4" customFormat="1" ht="22.5" customHeight="1">
      <c r="A25" s="226" t="s">
        <v>281</v>
      </c>
      <c r="B25" s="225"/>
      <c r="C25" s="148" t="s">
        <v>228</v>
      </c>
      <c r="D25" s="149">
        <f t="shared" si="0"/>
        <v>12.8</v>
      </c>
      <c r="E25" s="15">
        <v>12.8</v>
      </c>
      <c r="F25" s="26"/>
    </row>
    <row r="26" spans="1:6" s="4" customFormat="1" ht="22.5" customHeight="1">
      <c r="A26" s="226" t="s">
        <v>282</v>
      </c>
      <c r="B26" s="225"/>
      <c r="C26" s="148" t="s">
        <v>230</v>
      </c>
      <c r="D26" s="149">
        <f t="shared" si="0"/>
        <v>21.26</v>
      </c>
      <c r="E26" s="15">
        <f>E27</f>
        <v>21.26</v>
      </c>
      <c r="F26" s="26"/>
    </row>
    <row r="27" spans="1:6" s="4" customFormat="1" ht="22.5" customHeight="1">
      <c r="A27" s="226" t="s">
        <v>283</v>
      </c>
      <c r="B27" s="225"/>
      <c r="C27" s="148" t="s">
        <v>284</v>
      </c>
      <c r="D27" s="149">
        <f t="shared" si="0"/>
        <v>21.26</v>
      </c>
      <c r="E27" s="15">
        <f>E28</f>
        <v>21.26</v>
      </c>
      <c r="F27" s="26"/>
    </row>
    <row r="28" spans="1:6" s="4" customFormat="1" ht="22.5" customHeight="1">
      <c r="A28" s="226" t="s">
        <v>285</v>
      </c>
      <c r="B28" s="225"/>
      <c r="C28" s="148" t="s">
        <v>286</v>
      </c>
      <c r="D28" s="149">
        <f t="shared" si="0"/>
        <v>21.26</v>
      </c>
      <c r="E28" s="15">
        <v>21.26</v>
      </c>
      <c r="F28" s="26"/>
    </row>
    <row r="29" spans="1:6" s="4" customFormat="1" ht="22.5" customHeight="1">
      <c r="A29" s="226" t="s">
        <v>287</v>
      </c>
      <c r="B29" s="225"/>
      <c r="C29" s="148" t="s">
        <v>236</v>
      </c>
      <c r="D29" s="149">
        <f t="shared" si="0"/>
        <v>151.65</v>
      </c>
      <c r="E29" s="163">
        <v>151.65</v>
      </c>
      <c r="F29" s="26"/>
    </row>
    <row r="30" spans="1:6" s="4" customFormat="1" ht="22.5" customHeight="1">
      <c r="A30" s="226" t="s">
        <v>288</v>
      </c>
      <c r="B30" s="225"/>
      <c r="C30" s="148" t="s">
        <v>238</v>
      </c>
      <c r="D30" s="149">
        <f t="shared" si="0"/>
        <v>64.62</v>
      </c>
      <c r="E30" s="14">
        <f>E31</f>
        <v>64.62</v>
      </c>
      <c r="F30" s="26"/>
    </row>
    <row r="31" spans="1:6" s="4" customFormat="1" ht="22.5" customHeight="1">
      <c r="A31" s="226" t="s">
        <v>289</v>
      </c>
      <c r="B31" s="225"/>
      <c r="C31" s="148" t="s">
        <v>290</v>
      </c>
      <c r="D31" s="149">
        <f t="shared" si="0"/>
        <v>64.62</v>
      </c>
      <c r="E31" s="14">
        <v>64.62</v>
      </c>
      <c r="F31" s="26"/>
    </row>
    <row r="32" spans="1:6" s="4" customFormat="1" ht="22.5" customHeight="1">
      <c r="A32" s="226" t="s">
        <v>291</v>
      </c>
      <c r="B32" s="225"/>
      <c r="C32" s="148" t="s">
        <v>292</v>
      </c>
      <c r="D32" s="149">
        <f t="shared" si="0"/>
        <v>87.02</v>
      </c>
      <c r="E32" s="15">
        <f>E33</f>
        <v>87.02</v>
      </c>
      <c r="F32" s="26"/>
    </row>
    <row r="33" spans="1:6" s="4" customFormat="1" ht="22.5" customHeight="1">
      <c r="A33" s="226" t="s">
        <v>293</v>
      </c>
      <c r="B33" s="225"/>
      <c r="C33" s="148" t="s">
        <v>294</v>
      </c>
      <c r="D33" s="149">
        <f t="shared" si="0"/>
        <v>87.02</v>
      </c>
      <c r="E33" s="15">
        <v>87.02</v>
      </c>
      <c r="F33" s="26"/>
    </row>
    <row r="34" spans="1:6" s="4" customFormat="1" ht="22.5" customHeight="1">
      <c r="A34" s="226" t="s">
        <v>295</v>
      </c>
      <c r="B34" s="225"/>
      <c r="C34" s="148" t="s">
        <v>296</v>
      </c>
      <c r="D34" s="149">
        <f t="shared" si="0"/>
        <v>32.6</v>
      </c>
      <c r="E34" s="14">
        <f>E35</f>
        <v>32.6</v>
      </c>
      <c r="F34" s="26"/>
    </row>
    <row r="35" spans="1:6" s="4" customFormat="1" ht="22.5" customHeight="1">
      <c r="A35" s="226" t="s">
        <v>297</v>
      </c>
      <c r="B35" s="225"/>
      <c r="C35" s="148" t="s">
        <v>248</v>
      </c>
      <c r="D35" s="149">
        <f t="shared" si="0"/>
        <v>32.6</v>
      </c>
      <c r="E35" s="14">
        <f>E36</f>
        <v>32.6</v>
      </c>
      <c r="F35" s="26"/>
    </row>
    <row r="36" spans="1:6" s="4" customFormat="1" ht="22.5" customHeight="1">
      <c r="A36" s="226" t="s">
        <v>298</v>
      </c>
      <c r="B36" s="225"/>
      <c r="C36" s="148" t="s">
        <v>250</v>
      </c>
      <c r="D36" s="149">
        <f t="shared" si="0"/>
        <v>32.6</v>
      </c>
      <c r="E36" s="14">
        <v>32.6</v>
      </c>
      <c r="F36" s="26"/>
    </row>
    <row r="37" spans="1:6" s="4" customFormat="1" ht="22.5" customHeight="1">
      <c r="A37" s="226" t="s">
        <v>299</v>
      </c>
      <c r="B37" s="225"/>
      <c r="C37" s="148" t="s">
        <v>300</v>
      </c>
      <c r="D37" s="149">
        <f t="shared" si="0"/>
        <v>2</v>
      </c>
      <c r="E37" s="15">
        <f>E38</f>
        <v>2</v>
      </c>
      <c r="F37" s="26"/>
    </row>
    <row r="38" spans="1:6" s="4" customFormat="1" ht="22.5" customHeight="1">
      <c r="A38" s="226" t="s">
        <v>301</v>
      </c>
      <c r="B38" s="225"/>
      <c r="C38" s="148" t="s">
        <v>254</v>
      </c>
      <c r="D38" s="149">
        <f t="shared" si="0"/>
        <v>2</v>
      </c>
      <c r="E38" s="15">
        <f>E39</f>
        <v>2</v>
      </c>
      <c r="F38" s="26"/>
    </row>
    <row r="39" spans="1:6" s="4" customFormat="1" ht="22.5" customHeight="1" thickBot="1">
      <c r="A39" s="212" t="s">
        <v>302</v>
      </c>
      <c r="B39" s="246"/>
      <c r="C39" s="150" t="s">
        <v>256</v>
      </c>
      <c r="D39" s="166">
        <f t="shared" si="0"/>
        <v>2</v>
      </c>
      <c r="E39" s="167">
        <v>2</v>
      </c>
      <c r="F39" s="27"/>
    </row>
    <row r="40" spans="1:6" ht="32.25" customHeight="1">
      <c r="A40" s="232" t="s">
        <v>85</v>
      </c>
      <c r="B40" s="233"/>
      <c r="C40" s="233"/>
      <c r="D40" s="233"/>
      <c r="E40" s="233"/>
      <c r="F40" s="233"/>
    </row>
    <row r="41" ht="14.25">
      <c r="A41" s="22"/>
    </row>
    <row r="42" ht="14.25">
      <c r="A42" s="22"/>
    </row>
    <row r="43" ht="14.25">
      <c r="A43" s="22"/>
    </row>
    <row r="44" ht="14.25">
      <c r="A44" s="22"/>
    </row>
  </sheetData>
  <sheetProtection/>
  <mergeCells count="42">
    <mergeCell ref="A27:B27"/>
    <mergeCell ref="A17:B17"/>
    <mergeCell ref="A18:B18"/>
    <mergeCell ref="A19:B19"/>
    <mergeCell ref="A20:B20"/>
    <mergeCell ref="A21:B21"/>
    <mergeCell ref="A14:B14"/>
    <mergeCell ref="A15:B15"/>
    <mergeCell ref="A23:B23"/>
    <mergeCell ref="A24:B24"/>
    <mergeCell ref="A25:B25"/>
    <mergeCell ref="A26:B26"/>
    <mergeCell ref="A5:B7"/>
    <mergeCell ref="A32:B32"/>
    <mergeCell ref="A22:B22"/>
    <mergeCell ref="A35:B35"/>
    <mergeCell ref="A36:B36"/>
    <mergeCell ref="A37:B37"/>
    <mergeCell ref="A10:B10"/>
    <mergeCell ref="A11:B11"/>
    <mergeCell ref="A12:B12"/>
    <mergeCell ref="A13:B13"/>
    <mergeCell ref="D5:D7"/>
    <mergeCell ref="E5:E7"/>
    <mergeCell ref="A16:B16"/>
    <mergeCell ref="B3:C3"/>
    <mergeCell ref="A38:B38"/>
    <mergeCell ref="A39:B39"/>
    <mergeCell ref="A28:B28"/>
    <mergeCell ref="A29:B29"/>
    <mergeCell ref="A30:B30"/>
    <mergeCell ref="A31:B31"/>
    <mergeCell ref="A33:B33"/>
    <mergeCell ref="A34:B34"/>
    <mergeCell ref="F5:F7"/>
    <mergeCell ref="A40:F40"/>
    <mergeCell ref="A1:F1"/>
    <mergeCell ref="A4:C4"/>
    <mergeCell ref="D4:F4"/>
    <mergeCell ref="A8:C8"/>
    <mergeCell ref="A9:C9"/>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2"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zoomScalePageLayoutView="0" workbookViewId="0" topLeftCell="A16">
      <selection activeCell="E43" sqref="E43"/>
    </sheetView>
  </sheetViews>
  <sheetFormatPr defaultColWidth="9.00390625" defaultRowHeight="14.25"/>
  <cols>
    <col min="1" max="1" width="8.00390625" style="39" bestFit="1" customWidth="1"/>
    <col min="2" max="2" width="26.875" style="39" customWidth="1"/>
    <col min="3" max="3" width="8.625" style="39" customWidth="1"/>
    <col min="4" max="4" width="8.00390625" style="39" customWidth="1"/>
    <col min="5" max="5" width="19.00390625" style="39" bestFit="1" customWidth="1"/>
    <col min="6" max="6" width="8.625" style="39" customWidth="1"/>
    <col min="7" max="7" width="8.00390625" style="39" customWidth="1"/>
    <col min="8" max="8" width="32.875" style="39" customWidth="1"/>
    <col min="9" max="9" width="8.625" style="39" customWidth="1"/>
    <col min="10" max="10" width="8.50390625" style="39" customWidth="1"/>
    <col min="11" max="16384" width="9.00390625" style="39" customWidth="1"/>
  </cols>
  <sheetData>
    <row r="1" spans="1:9" ht="21.75">
      <c r="A1" s="247" t="s">
        <v>86</v>
      </c>
      <c r="B1" s="247"/>
      <c r="C1" s="247"/>
      <c r="D1" s="247"/>
      <c r="E1" s="247"/>
      <c r="F1" s="247"/>
      <c r="G1" s="247"/>
      <c r="H1" s="247"/>
      <c r="I1" s="247"/>
    </row>
    <row r="2" spans="1:9" s="36" customFormat="1" ht="20.25" customHeight="1">
      <c r="A2" s="6"/>
      <c r="B2" s="6"/>
      <c r="C2" s="6"/>
      <c r="D2" s="2"/>
      <c r="E2" s="2"/>
      <c r="F2" s="2"/>
      <c r="G2" s="2"/>
      <c r="H2" s="2"/>
      <c r="I2" s="50" t="s">
        <v>87</v>
      </c>
    </row>
    <row r="3" spans="1:9" s="37" customFormat="1" ht="15" customHeight="1" thickBot="1">
      <c r="A3" s="253" t="s">
        <v>197</v>
      </c>
      <c r="B3" s="254"/>
      <c r="C3" s="40"/>
      <c r="D3" s="40"/>
      <c r="E3" s="40"/>
      <c r="F3" s="40"/>
      <c r="G3" s="40"/>
      <c r="H3" s="40"/>
      <c r="I3" s="51" t="s">
        <v>3</v>
      </c>
    </row>
    <row r="4" spans="1:9" s="38" customFormat="1" ht="30.75" customHeight="1">
      <c r="A4" s="41" t="s">
        <v>88</v>
      </c>
      <c r="B4" s="42" t="s">
        <v>57</v>
      </c>
      <c r="C4" s="42" t="s">
        <v>8</v>
      </c>
      <c r="D4" s="42" t="s">
        <v>88</v>
      </c>
      <c r="E4" s="42" t="s">
        <v>57</v>
      </c>
      <c r="F4" s="42" t="s">
        <v>8</v>
      </c>
      <c r="G4" s="42" t="s">
        <v>88</v>
      </c>
      <c r="H4" s="42" t="s">
        <v>57</v>
      </c>
      <c r="I4" s="52" t="s">
        <v>8</v>
      </c>
    </row>
    <row r="5" spans="1:9" s="38" customFormat="1" ht="12" customHeight="1">
      <c r="A5" s="43">
        <v>301</v>
      </c>
      <c r="B5" s="44" t="s">
        <v>89</v>
      </c>
      <c r="C5" s="168">
        <f>SUM(C6:C18)</f>
        <v>568.8199999999999</v>
      </c>
      <c r="D5" s="46">
        <v>302</v>
      </c>
      <c r="E5" s="44" t="s">
        <v>90</v>
      </c>
      <c r="F5" s="168">
        <f>SUM(F6:F32)</f>
        <v>174.42000000000002</v>
      </c>
      <c r="G5" s="46">
        <v>307</v>
      </c>
      <c r="H5" s="44" t="s">
        <v>91</v>
      </c>
      <c r="I5" s="53"/>
    </row>
    <row r="6" spans="1:9" s="38" customFormat="1" ht="12" customHeight="1">
      <c r="A6" s="43">
        <v>30101</v>
      </c>
      <c r="B6" s="44" t="s">
        <v>92</v>
      </c>
      <c r="C6" s="45">
        <v>181.48</v>
      </c>
      <c r="D6" s="46">
        <v>30201</v>
      </c>
      <c r="E6" s="44" t="s">
        <v>93</v>
      </c>
      <c r="F6" s="45">
        <v>13.29</v>
      </c>
      <c r="G6" s="46">
        <v>30701</v>
      </c>
      <c r="H6" s="44" t="s">
        <v>94</v>
      </c>
      <c r="I6" s="53"/>
    </row>
    <row r="7" spans="1:9" s="38" customFormat="1" ht="12" customHeight="1">
      <c r="A7" s="43">
        <v>30102</v>
      </c>
      <c r="B7" s="44" t="s">
        <v>95</v>
      </c>
      <c r="C7" s="45">
        <v>14.06</v>
      </c>
      <c r="D7" s="46">
        <v>30202</v>
      </c>
      <c r="E7" s="44" t="s">
        <v>96</v>
      </c>
      <c r="F7" s="45">
        <v>4.34</v>
      </c>
      <c r="G7" s="46">
        <v>30702</v>
      </c>
      <c r="H7" s="44" t="s">
        <v>97</v>
      </c>
      <c r="I7" s="53"/>
    </row>
    <row r="8" spans="1:9" s="38" customFormat="1" ht="12" customHeight="1">
      <c r="A8" s="43">
        <v>30103</v>
      </c>
      <c r="B8" s="44" t="s">
        <v>98</v>
      </c>
      <c r="C8" s="45">
        <v>154.71</v>
      </c>
      <c r="D8" s="46">
        <v>30203</v>
      </c>
      <c r="E8" s="44" t="s">
        <v>99</v>
      </c>
      <c r="F8" s="45">
        <v>0.12</v>
      </c>
      <c r="G8" s="46">
        <v>310</v>
      </c>
      <c r="H8" s="44" t="s">
        <v>100</v>
      </c>
      <c r="I8" s="169">
        <f>SUM(I9:I24)</f>
        <v>2.47</v>
      </c>
    </row>
    <row r="9" spans="1:9" s="38" customFormat="1" ht="12" customHeight="1">
      <c r="A9" s="43">
        <v>30106</v>
      </c>
      <c r="B9" s="44" t="s">
        <v>101</v>
      </c>
      <c r="C9" s="45"/>
      <c r="D9" s="46">
        <v>30204</v>
      </c>
      <c r="E9" s="44" t="s">
        <v>102</v>
      </c>
      <c r="F9" s="45"/>
      <c r="G9" s="46">
        <v>31001</v>
      </c>
      <c r="H9" s="44" t="s">
        <v>103</v>
      </c>
      <c r="I9" s="53"/>
    </row>
    <row r="10" spans="1:9" s="38" customFormat="1" ht="12" customHeight="1">
      <c r="A10" s="43">
        <v>30107</v>
      </c>
      <c r="B10" s="44" t="s">
        <v>104</v>
      </c>
      <c r="C10" s="45">
        <v>121.01</v>
      </c>
      <c r="D10" s="46">
        <v>30205</v>
      </c>
      <c r="E10" s="44" t="s">
        <v>105</v>
      </c>
      <c r="F10" s="45">
        <v>2.78</v>
      </c>
      <c r="G10" s="46">
        <v>31002</v>
      </c>
      <c r="H10" s="44" t="s">
        <v>106</v>
      </c>
      <c r="I10" s="53">
        <v>2.47</v>
      </c>
    </row>
    <row r="11" spans="1:9" s="38" customFormat="1" ht="12" customHeight="1">
      <c r="A11" s="43">
        <v>30108</v>
      </c>
      <c r="B11" s="44" t="s">
        <v>107</v>
      </c>
      <c r="C11" s="45">
        <v>64.62</v>
      </c>
      <c r="D11" s="46">
        <v>30206</v>
      </c>
      <c r="E11" s="44" t="s">
        <v>108</v>
      </c>
      <c r="F11" s="45">
        <v>4.47</v>
      </c>
      <c r="G11" s="46">
        <v>31003</v>
      </c>
      <c r="H11" s="44" t="s">
        <v>109</v>
      </c>
      <c r="I11" s="53"/>
    </row>
    <row r="12" spans="1:9" s="38" customFormat="1" ht="12" customHeight="1">
      <c r="A12" s="43">
        <v>30109</v>
      </c>
      <c r="B12" s="44" t="s">
        <v>110</v>
      </c>
      <c r="C12" s="45"/>
      <c r="D12" s="46">
        <v>30207</v>
      </c>
      <c r="E12" s="44" t="s">
        <v>111</v>
      </c>
      <c r="F12" s="45">
        <v>5.12</v>
      </c>
      <c r="G12" s="46">
        <v>31005</v>
      </c>
      <c r="H12" s="44" t="s">
        <v>112</v>
      </c>
      <c r="I12" s="53"/>
    </row>
    <row r="13" spans="1:9" s="38" customFormat="1" ht="12" customHeight="1">
      <c r="A13" s="43">
        <v>30110</v>
      </c>
      <c r="B13" s="44" t="s">
        <v>113</v>
      </c>
      <c r="C13" s="45">
        <v>32.94</v>
      </c>
      <c r="D13" s="46">
        <v>30208</v>
      </c>
      <c r="E13" s="44" t="s">
        <v>114</v>
      </c>
      <c r="F13" s="45"/>
      <c r="G13" s="46">
        <v>31006</v>
      </c>
      <c r="H13" s="44" t="s">
        <v>115</v>
      </c>
      <c r="I13" s="53"/>
    </row>
    <row r="14" spans="1:9" s="38" customFormat="1" ht="12" customHeight="1">
      <c r="A14" s="43">
        <v>30111</v>
      </c>
      <c r="B14" s="44" t="s">
        <v>116</v>
      </c>
      <c r="C14" s="45"/>
      <c r="D14" s="46">
        <v>30209</v>
      </c>
      <c r="E14" s="44" t="s">
        <v>117</v>
      </c>
      <c r="F14" s="45">
        <v>1.96</v>
      </c>
      <c r="G14" s="46">
        <v>31007</v>
      </c>
      <c r="H14" s="44" t="s">
        <v>118</v>
      </c>
      <c r="I14" s="53"/>
    </row>
    <row r="15" spans="1:9" s="38" customFormat="1" ht="12" customHeight="1">
      <c r="A15" s="43">
        <v>30112</v>
      </c>
      <c r="B15" s="44" t="s">
        <v>119</v>
      </c>
      <c r="C15" s="45"/>
      <c r="D15" s="46">
        <v>30211</v>
      </c>
      <c r="E15" s="44" t="s">
        <v>120</v>
      </c>
      <c r="F15" s="45">
        <v>28.64</v>
      </c>
      <c r="G15" s="46">
        <v>31008</v>
      </c>
      <c r="H15" s="44" t="s">
        <v>121</v>
      </c>
      <c r="I15" s="53"/>
    </row>
    <row r="16" spans="1:9" s="38" customFormat="1" ht="12" customHeight="1">
      <c r="A16" s="43">
        <v>30113</v>
      </c>
      <c r="B16" s="44" t="s">
        <v>122</v>
      </c>
      <c r="C16" s="45"/>
      <c r="D16" s="46">
        <v>30212</v>
      </c>
      <c r="E16" s="44" t="s">
        <v>123</v>
      </c>
      <c r="F16" s="45"/>
      <c r="G16" s="46">
        <v>31009</v>
      </c>
      <c r="H16" s="44" t="s">
        <v>124</v>
      </c>
      <c r="I16" s="53"/>
    </row>
    <row r="17" spans="1:9" s="38" customFormat="1" ht="12" customHeight="1">
      <c r="A17" s="43">
        <v>30114</v>
      </c>
      <c r="B17" s="44" t="s">
        <v>125</v>
      </c>
      <c r="C17" s="45"/>
      <c r="D17" s="46">
        <v>30213</v>
      </c>
      <c r="E17" s="44" t="s">
        <v>126</v>
      </c>
      <c r="F17" s="45">
        <v>1.86</v>
      </c>
      <c r="G17" s="46">
        <v>31010</v>
      </c>
      <c r="H17" s="44" t="s">
        <v>127</v>
      </c>
      <c r="I17" s="53"/>
    </row>
    <row r="18" spans="1:9" s="38" customFormat="1" ht="12" customHeight="1">
      <c r="A18" s="43">
        <v>30199</v>
      </c>
      <c r="B18" s="44" t="s">
        <v>128</v>
      </c>
      <c r="C18" s="45"/>
      <c r="D18" s="46">
        <v>30214</v>
      </c>
      <c r="E18" s="44" t="s">
        <v>129</v>
      </c>
      <c r="F18" s="45">
        <v>0.6</v>
      </c>
      <c r="G18" s="46">
        <v>31011</v>
      </c>
      <c r="H18" s="44" t="s">
        <v>130</v>
      </c>
      <c r="I18" s="53"/>
    </row>
    <row r="19" spans="1:9" s="38" customFormat="1" ht="12" customHeight="1">
      <c r="A19" s="43">
        <v>303</v>
      </c>
      <c r="B19" s="44" t="s">
        <v>131</v>
      </c>
      <c r="C19" s="168">
        <f>SUM(C20:C33)</f>
        <v>1.19</v>
      </c>
      <c r="D19" s="46">
        <v>30215</v>
      </c>
      <c r="E19" s="44" t="s">
        <v>132</v>
      </c>
      <c r="F19" s="45"/>
      <c r="G19" s="46">
        <v>31012</v>
      </c>
      <c r="H19" s="44" t="s">
        <v>133</v>
      </c>
      <c r="I19" s="53"/>
    </row>
    <row r="20" spans="1:9" s="38" customFormat="1" ht="12" customHeight="1">
      <c r="A20" s="43">
        <v>30301</v>
      </c>
      <c r="B20" s="44" t="s">
        <v>134</v>
      </c>
      <c r="C20" s="45"/>
      <c r="D20" s="46">
        <v>30216</v>
      </c>
      <c r="E20" s="44" t="s">
        <v>135</v>
      </c>
      <c r="F20" s="45"/>
      <c r="G20" s="46">
        <v>31013</v>
      </c>
      <c r="H20" s="44" t="s">
        <v>136</v>
      </c>
      <c r="I20" s="53"/>
    </row>
    <row r="21" spans="1:9" s="38" customFormat="1" ht="12" customHeight="1">
      <c r="A21" s="43">
        <v>30302</v>
      </c>
      <c r="B21" s="44" t="s">
        <v>137</v>
      </c>
      <c r="C21" s="45"/>
      <c r="D21" s="46">
        <v>30217</v>
      </c>
      <c r="E21" s="44" t="s">
        <v>138</v>
      </c>
      <c r="F21" s="45"/>
      <c r="G21" s="46">
        <v>31019</v>
      </c>
      <c r="H21" s="44" t="s">
        <v>139</v>
      </c>
      <c r="I21" s="53"/>
    </row>
    <row r="22" spans="1:9" s="38" customFormat="1" ht="12" customHeight="1">
      <c r="A22" s="43">
        <v>30303</v>
      </c>
      <c r="B22" s="44" t="s">
        <v>140</v>
      </c>
      <c r="C22" s="45"/>
      <c r="D22" s="46">
        <v>30218</v>
      </c>
      <c r="E22" s="44" t="s">
        <v>141</v>
      </c>
      <c r="F22" s="45"/>
      <c r="G22" s="46">
        <v>31021</v>
      </c>
      <c r="H22" s="44" t="s">
        <v>142</v>
      </c>
      <c r="I22" s="53"/>
    </row>
    <row r="23" spans="1:9" s="38" customFormat="1" ht="12" customHeight="1">
      <c r="A23" s="43">
        <v>30304</v>
      </c>
      <c r="B23" s="44" t="s">
        <v>143</v>
      </c>
      <c r="C23" s="45"/>
      <c r="D23" s="46">
        <v>30224</v>
      </c>
      <c r="E23" s="44" t="s">
        <v>144</v>
      </c>
      <c r="F23" s="45"/>
      <c r="G23" s="46">
        <v>31022</v>
      </c>
      <c r="H23" s="44" t="s">
        <v>145</v>
      </c>
      <c r="I23" s="53"/>
    </row>
    <row r="24" spans="1:9" s="38" customFormat="1" ht="12" customHeight="1">
      <c r="A24" s="43">
        <v>30305</v>
      </c>
      <c r="B24" s="44" t="s">
        <v>146</v>
      </c>
      <c r="C24" s="45">
        <v>1.19</v>
      </c>
      <c r="D24" s="46">
        <v>30225</v>
      </c>
      <c r="E24" s="44" t="s">
        <v>147</v>
      </c>
      <c r="F24" s="45"/>
      <c r="G24" s="46">
        <v>31099</v>
      </c>
      <c r="H24" s="44" t="s">
        <v>148</v>
      </c>
      <c r="I24" s="53"/>
    </row>
    <row r="25" spans="1:9" s="38" customFormat="1" ht="12" customHeight="1">
      <c r="A25" s="43">
        <v>30306</v>
      </c>
      <c r="B25" s="44" t="s">
        <v>149</v>
      </c>
      <c r="C25" s="45"/>
      <c r="D25" s="46">
        <v>30226</v>
      </c>
      <c r="E25" s="44" t="s">
        <v>150</v>
      </c>
      <c r="F25" s="45">
        <v>10.85</v>
      </c>
      <c r="G25" s="46">
        <v>399</v>
      </c>
      <c r="H25" s="44" t="s">
        <v>151</v>
      </c>
      <c r="I25" s="53"/>
    </row>
    <row r="26" spans="1:9" s="38" customFormat="1" ht="12" customHeight="1">
      <c r="A26" s="43">
        <v>30307</v>
      </c>
      <c r="B26" s="44" t="s">
        <v>152</v>
      </c>
      <c r="C26" s="45"/>
      <c r="D26" s="46">
        <v>30227</v>
      </c>
      <c r="E26" s="44" t="s">
        <v>153</v>
      </c>
      <c r="F26" s="45"/>
      <c r="G26" s="46">
        <v>39906</v>
      </c>
      <c r="H26" s="44" t="s">
        <v>154</v>
      </c>
      <c r="I26" s="53"/>
    </row>
    <row r="27" spans="1:9" s="38" customFormat="1" ht="12" customHeight="1">
      <c r="A27" s="43">
        <v>30308</v>
      </c>
      <c r="B27" s="44" t="s">
        <v>155</v>
      </c>
      <c r="C27" s="45"/>
      <c r="D27" s="46">
        <v>30228</v>
      </c>
      <c r="E27" s="44" t="s">
        <v>156</v>
      </c>
      <c r="F27" s="45"/>
      <c r="G27" s="46">
        <v>39907</v>
      </c>
      <c r="H27" s="44" t="s">
        <v>157</v>
      </c>
      <c r="I27" s="53"/>
    </row>
    <row r="28" spans="1:9" s="38" customFormat="1" ht="12" customHeight="1">
      <c r="A28" s="43">
        <v>30309</v>
      </c>
      <c r="B28" s="44" t="s">
        <v>158</v>
      </c>
      <c r="C28" s="45"/>
      <c r="D28" s="46">
        <v>30229</v>
      </c>
      <c r="E28" s="44" t="s">
        <v>159</v>
      </c>
      <c r="F28" s="45">
        <v>3.01</v>
      </c>
      <c r="G28" s="46">
        <v>39908</v>
      </c>
      <c r="H28" s="44" t="s">
        <v>160</v>
      </c>
      <c r="I28" s="53"/>
    </row>
    <row r="29" spans="1:9" s="38" customFormat="1" ht="12" customHeight="1">
      <c r="A29" s="43">
        <v>30310</v>
      </c>
      <c r="B29" s="44" t="s">
        <v>161</v>
      </c>
      <c r="C29" s="45"/>
      <c r="D29" s="46">
        <v>30231</v>
      </c>
      <c r="E29" s="44" t="s">
        <v>162</v>
      </c>
      <c r="F29" s="45"/>
      <c r="G29" s="46">
        <v>39999</v>
      </c>
      <c r="H29" s="44" t="s">
        <v>163</v>
      </c>
      <c r="I29" s="53"/>
    </row>
    <row r="30" spans="1:9" s="38" customFormat="1" ht="12" customHeight="1">
      <c r="A30" s="43">
        <v>30399</v>
      </c>
      <c r="B30" s="44" t="s">
        <v>164</v>
      </c>
      <c r="C30" s="45"/>
      <c r="D30" s="46">
        <v>30239</v>
      </c>
      <c r="E30" s="44" t="s">
        <v>165</v>
      </c>
      <c r="F30" s="45"/>
      <c r="G30" s="46"/>
      <c r="H30" s="44"/>
      <c r="I30" s="53"/>
    </row>
    <row r="31" spans="1:9" s="38" customFormat="1" ht="12" customHeight="1">
      <c r="A31" s="47"/>
      <c r="B31" s="45"/>
      <c r="C31" s="45"/>
      <c r="D31" s="46">
        <v>30240</v>
      </c>
      <c r="E31" s="44" t="s">
        <v>166</v>
      </c>
      <c r="F31" s="45"/>
      <c r="G31" s="46"/>
      <c r="H31" s="44"/>
      <c r="I31" s="53"/>
    </row>
    <row r="32" spans="1:9" s="38" customFormat="1" ht="12" customHeight="1">
      <c r="A32" s="47"/>
      <c r="B32" s="45"/>
      <c r="C32" s="45"/>
      <c r="D32" s="46">
        <v>30299</v>
      </c>
      <c r="E32" s="44" t="s">
        <v>167</v>
      </c>
      <c r="F32" s="45">
        <v>97.38</v>
      </c>
      <c r="G32" s="46"/>
      <c r="H32" s="44"/>
      <c r="I32" s="53"/>
    </row>
    <row r="33" spans="1:9" s="38" customFormat="1" ht="12" customHeight="1">
      <c r="A33" s="248"/>
      <c r="B33" s="249"/>
      <c r="C33" s="45"/>
      <c r="D33" s="46"/>
      <c r="E33" s="44"/>
      <c r="F33" s="45"/>
      <c r="G33" s="48"/>
      <c r="H33" s="48"/>
      <c r="I33" s="53"/>
    </row>
    <row r="34" spans="1:9" s="38" customFormat="1" ht="12" customHeight="1">
      <c r="A34" s="250" t="s">
        <v>168</v>
      </c>
      <c r="B34" s="251"/>
      <c r="C34" s="49">
        <f>C5+C19</f>
        <v>570.01</v>
      </c>
      <c r="D34" s="251" t="s">
        <v>169</v>
      </c>
      <c r="E34" s="251"/>
      <c r="F34" s="251"/>
      <c r="G34" s="251"/>
      <c r="H34" s="251"/>
      <c r="I34" s="54">
        <f>F5+I8+I25</f>
        <v>176.89000000000001</v>
      </c>
    </row>
    <row r="35" spans="1:9" ht="19.5" customHeight="1">
      <c r="A35" s="252" t="s">
        <v>170</v>
      </c>
      <c r="B35" s="252"/>
      <c r="C35" s="252"/>
      <c r="D35" s="252"/>
      <c r="E35" s="252"/>
      <c r="F35" s="252"/>
      <c r="G35" s="252"/>
      <c r="H35" s="252"/>
      <c r="I35" s="252"/>
    </row>
  </sheetData>
  <sheetProtection/>
  <mergeCells count="6">
    <mergeCell ref="A1:I1"/>
    <mergeCell ref="A33:B33"/>
    <mergeCell ref="A34:B34"/>
    <mergeCell ref="D34:H34"/>
    <mergeCell ref="A35:I35"/>
    <mergeCell ref="A3:B3"/>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9" sqref="A9:L9"/>
    </sheetView>
  </sheetViews>
  <sheetFormatPr defaultColWidth="9.00390625" defaultRowHeight="14.25"/>
  <cols>
    <col min="1" max="12" width="10.125" style="5" customWidth="1"/>
    <col min="13" max="16384" width="9.00390625" style="5" customWidth="1"/>
  </cols>
  <sheetData>
    <row r="1" spans="1:12" s="1" customFormat="1" ht="30" customHeight="1">
      <c r="A1" s="234" t="s">
        <v>171</v>
      </c>
      <c r="B1" s="234"/>
      <c r="C1" s="234"/>
      <c r="D1" s="234"/>
      <c r="E1" s="234"/>
      <c r="F1" s="234"/>
      <c r="G1" s="234"/>
      <c r="H1" s="234"/>
      <c r="I1" s="234"/>
      <c r="J1" s="234"/>
      <c r="K1" s="234"/>
      <c r="L1" s="234"/>
    </row>
    <row r="2" s="2" customFormat="1" ht="10.5" customHeight="1">
      <c r="L2" s="23" t="s">
        <v>172</v>
      </c>
    </row>
    <row r="3" spans="1:12" s="2" customFormat="1" ht="15" customHeight="1" thickBot="1">
      <c r="A3" s="266" t="s">
        <v>197</v>
      </c>
      <c r="B3" s="267"/>
      <c r="C3" s="267"/>
      <c r="D3" s="8"/>
      <c r="E3" s="8"/>
      <c r="F3" s="8"/>
      <c r="G3" s="8"/>
      <c r="H3" s="8"/>
      <c r="I3" s="8"/>
      <c r="J3" s="8"/>
      <c r="K3" s="9"/>
      <c r="L3" s="23" t="s">
        <v>3</v>
      </c>
    </row>
    <row r="4" spans="1:12" s="3" customFormat="1" ht="27.75" customHeight="1">
      <c r="A4" s="268" t="s">
        <v>173</v>
      </c>
      <c r="B4" s="269"/>
      <c r="C4" s="269"/>
      <c r="D4" s="269"/>
      <c r="E4" s="269"/>
      <c r="F4" s="270"/>
      <c r="G4" s="271" t="s">
        <v>8</v>
      </c>
      <c r="H4" s="269"/>
      <c r="I4" s="269"/>
      <c r="J4" s="269"/>
      <c r="K4" s="269"/>
      <c r="L4" s="272"/>
    </row>
    <row r="5" spans="1:12" s="3" customFormat="1" ht="30" customHeight="1">
      <c r="A5" s="257" t="s">
        <v>59</v>
      </c>
      <c r="B5" s="259" t="s">
        <v>174</v>
      </c>
      <c r="C5" s="273" t="s">
        <v>175</v>
      </c>
      <c r="D5" s="274"/>
      <c r="E5" s="275"/>
      <c r="F5" s="261" t="s">
        <v>176</v>
      </c>
      <c r="G5" s="262" t="s">
        <v>59</v>
      </c>
      <c r="H5" s="259" t="s">
        <v>174</v>
      </c>
      <c r="I5" s="273" t="s">
        <v>175</v>
      </c>
      <c r="J5" s="274"/>
      <c r="K5" s="275"/>
      <c r="L5" s="264" t="s">
        <v>176</v>
      </c>
    </row>
    <row r="6" spans="1:12" s="3" customFormat="1" ht="30" customHeight="1">
      <c r="A6" s="258"/>
      <c r="B6" s="260"/>
      <c r="C6" s="28" t="s">
        <v>83</v>
      </c>
      <c r="D6" s="28" t="s">
        <v>177</v>
      </c>
      <c r="E6" s="28" t="s">
        <v>178</v>
      </c>
      <c r="F6" s="261"/>
      <c r="G6" s="263"/>
      <c r="H6" s="260"/>
      <c r="I6" s="28" t="s">
        <v>83</v>
      </c>
      <c r="J6" s="28" t="s">
        <v>177</v>
      </c>
      <c r="K6" s="28" t="s">
        <v>178</v>
      </c>
      <c r="L6" s="265"/>
    </row>
    <row r="7" spans="1:12" s="3" customFormat="1" ht="27.75" customHeight="1">
      <c r="A7" s="29">
        <v>1</v>
      </c>
      <c r="B7" s="30">
        <v>2</v>
      </c>
      <c r="C7" s="30">
        <v>3</v>
      </c>
      <c r="D7" s="30">
        <v>4</v>
      </c>
      <c r="E7" s="30">
        <v>5</v>
      </c>
      <c r="F7" s="30">
        <v>6</v>
      </c>
      <c r="G7" s="30">
        <v>7</v>
      </c>
      <c r="H7" s="30">
        <v>8</v>
      </c>
      <c r="I7" s="30">
        <v>9</v>
      </c>
      <c r="J7" s="30">
        <v>10</v>
      </c>
      <c r="K7" s="30">
        <v>11</v>
      </c>
      <c r="L7" s="33">
        <v>12</v>
      </c>
    </row>
    <row r="8" spans="1:12" s="4" customFormat="1" ht="42.75" customHeight="1">
      <c r="A8" s="31">
        <v>0</v>
      </c>
      <c r="B8" s="32"/>
      <c r="C8" s="32"/>
      <c r="D8" s="32"/>
      <c r="E8" s="32"/>
      <c r="F8" s="32"/>
      <c r="G8" s="32"/>
      <c r="H8" s="32"/>
      <c r="I8" s="32"/>
      <c r="J8" s="32"/>
      <c r="K8" s="34"/>
      <c r="L8" s="35"/>
    </row>
    <row r="9" spans="1:12" ht="45" customHeight="1">
      <c r="A9" s="255" t="s">
        <v>185</v>
      </c>
      <c r="B9" s="256"/>
      <c r="C9" s="256"/>
      <c r="D9" s="256"/>
      <c r="E9" s="256"/>
      <c r="F9" s="256"/>
      <c r="G9" s="256"/>
      <c r="H9" s="256"/>
      <c r="I9" s="256"/>
      <c r="J9" s="256"/>
      <c r="K9" s="256"/>
      <c r="L9" s="256"/>
    </row>
  </sheetData>
  <sheetProtection/>
  <mergeCells count="13">
    <mergeCell ref="A3:C3"/>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K5" sqref="K5"/>
    </sheetView>
  </sheetViews>
  <sheetFormatPr defaultColWidth="9.00390625" defaultRowHeight="14.25"/>
  <cols>
    <col min="1" max="2" width="4.625" style="5" customWidth="1"/>
    <col min="3" max="3" width="26.00390625" style="5" customWidth="1"/>
    <col min="4" max="9" width="16.625" style="5" customWidth="1"/>
    <col min="10" max="16384" width="9.00390625" style="5" customWidth="1"/>
  </cols>
  <sheetData>
    <row r="1" spans="1:9" s="1" customFormat="1" ht="30" customHeight="1">
      <c r="A1" s="234" t="s">
        <v>179</v>
      </c>
      <c r="B1" s="234"/>
      <c r="C1" s="234"/>
      <c r="D1" s="234"/>
      <c r="E1" s="234"/>
      <c r="F1" s="234"/>
      <c r="G1" s="234"/>
      <c r="H1" s="234"/>
      <c r="I1" s="234"/>
    </row>
    <row r="2" spans="1:9" s="2" customFormat="1" ht="10.5" customHeight="1">
      <c r="A2" s="6"/>
      <c r="B2" s="6"/>
      <c r="C2" s="6"/>
      <c r="I2" s="23" t="s">
        <v>180</v>
      </c>
    </row>
    <row r="3" spans="1:9" s="2" customFormat="1" ht="15" customHeight="1" thickBot="1">
      <c r="A3" s="266" t="s">
        <v>197</v>
      </c>
      <c r="B3" s="267"/>
      <c r="C3" s="267"/>
      <c r="D3" s="8"/>
      <c r="E3" s="8"/>
      <c r="F3" s="8"/>
      <c r="G3" s="8"/>
      <c r="H3" s="9"/>
      <c r="I3" s="23" t="s">
        <v>3</v>
      </c>
    </row>
    <row r="4" spans="1:9" s="3" customFormat="1" ht="20.25" customHeight="1">
      <c r="A4" s="235" t="s">
        <v>81</v>
      </c>
      <c r="B4" s="236"/>
      <c r="C4" s="236"/>
      <c r="D4" s="278" t="s">
        <v>181</v>
      </c>
      <c r="E4" s="281" t="s">
        <v>182</v>
      </c>
      <c r="F4" s="237" t="s">
        <v>82</v>
      </c>
      <c r="G4" s="238"/>
      <c r="H4" s="238"/>
      <c r="I4" s="282" t="s">
        <v>183</v>
      </c>
    </row>
    <row r="5" spans="1:9" s="3" customFormat="1" ht="27" customHeight="1">
      <c r="A5" s="240" t="s">
        <v>56</v>
      </c>
      <c r="B5" s="241"/>
      <c r="C5" s="241" t="s">
        <v>57</v>
      </c>
      <c r="D5" s="279"/>
      <c r="E5" s="242"/>
      <c r="F5" s="242" t="s">
        <v>83</v>
      </c>
      <c r="G5" s="242" t="s">
        <v>84</v>
      </c>
      <c r="H5" s="279" t="s">
        <v>64</v>
      </c>
      <c r="I5" s="230"/>
    </row>
    <row r="6" spans="1:9" s="3" customFormat="1" ht="18" customHeight="1">
      <c r="A6" s="240"/>
      <c r="B6" s="241"/>
      <c r="C6" s="241"/>
      <c r="D6" s="279"/>
      <c r="E6" s="242"/>
      <c r="F6" s="242"/>
      <c r="G6" s="242"/>
      <c r="H6" s="279"/>
      <c r="I6" s="230"/>
    </row>
    <row r="7" spans="1:9" s="3" customFormat="1" ht="22.5" customHeight="1">
      <c r="A7" s="240"/>
      <c r="B7" s="241"/>
      <c r="C7" s="241"/>
      <c r="D7" s="280"/>
      <c r="E7" s="243"/>
      <c r="F7" s="243"/>
      <c r="G7" s="243"/>
      <c r="H7" s="280"/>
      <c r="I7" s="231"/>
    </row>
    <row r="8" spans="1:9" s="3" customFormat="1" ht="22.5" customHeight="1">
      <c r="A8" s="285" t="s">
        <v>58</v>
      </c>
      <c r="B8" s="286"/>
      <c r="C8" s="287"/>
      <c r="D8" s="10">
        <v>1</v>
      </c>
      <c r="E8" s="10">
        <v>2</v>
      </c>
      <c r="F8" s="10">
        <v>3</v>
      </c>
      <c r="G8" s="10">
        <v>4</v>
      </c>
      <c r="H8" s="11">
        <v>5</v>
      </c>
      <c r="I8" s="24">
        <v>6</v>
      </c>
    </row>
    <row r="9" spans="1:9" s="3" customFormat="1" ht="22.5" customHeight="1">
      <c r="A9" s="288" t="s">
        <v>59</v>
      </c>
      <c r="B9" s="289"/>
      <c r="C9" s="290"/>
      <c r="D9" s="12"/>
      <c r="E9" s="173">
        <f aca="true" t="shared" si="0" ref="E9:G10">E10</f>
        <v>2</v>
      </c>
      <c r="F9" s="173">
        <f t="shared" si="0"/>
        <v>2</v>
      </c>
      <c r="G9" s="173">
        <f t="shared" si="0"/>
        <v>2</v>
      </c>
      <c r="H9" s="13"/>
      <c r="I9" s="25"/>
    </row>
    <row r="10" spans="1:9" s="4" customFormat="1" ht="22.5" customHeight="1">
      <c r="A10" s="276">
        <v>229</v>
      </c>
      <c r="B10" s="277"/>
      <c r="C10" s="170" t="s">
        <v>258</v>
      </c>
      <c r="D10" s="14"/>
      <c r="E10" s="15">
        <f t="shared" si="0"/>
        <v>2</v>
      </c>
      <c r="F10" s="15">
        <f t="shared" si="0"/>
        <v>2</v>
      </c>
      <c r="G10" s="15">
        <f t="shared" si="0"/>
        <v>2</v>
      </c>
      <c r="H10" s="16"/>
      <c r="I10" s="26"/>
    </row>
    <row r="11" spans="1:9" s="4" customFormat="1" ht="22.5" customHeight="1">
      <c r="A11" s="276">
        <v>22960</v>
      </c>
      <c r="B11" s="277"/>
      <c r="C11" s="171" t="s">
        <v>260</v>
      </c>
      <c r="D11" s="14"/>
      <c r="E11" s="15">
        <f>E12</f>
        <v>2</v>
      </c>
      <c r="F11" s="15">
        <f>SUM(G11:H11)</f>
        <v>2</v>
      </c>
      <c r="G11" s="15">
        <f>G12</f>
        <v>2</v>
      </c>
      <c r="H11" s="18"/>
      <c r="I11" s="26"/>
    </row>
    <row r="12" spans="1:9" s="4" customFormat="1" ht="22.5" customHeight="1">
      <c r="A12" s="276">
        <v>2296003</v>
      </c>
      <c r="B12" s="277"/>
      <c r="C12" s="170" t="s">
        <v>308</v>
      </c>
      <c r="D12" s="14"/>
      <c r="E12" s="15">
        <v>2</v>
      </c>
      <c r="F12" s="15">
        <f>SUM(G12:H12)</f>
        <v>2</v>
      </c>
      <c r="G12" s="15">
        <v>2</v>
      </c>
      <c r="H12" s="18"/>
      <c r="I12" s="26"/>
    </row>
    <row r="13" spans="1:9" s="4" customFormat="1" ht="22.5" customHeight="1">
      <c r="A13" s="240"/>
      <c r="B13" s="241"/>
      <c r="C13" s="17"/>
      <c r="D13" s="14"/>
      <c r="E13" s="14"/>
      <c r="F13" s="14"/>
      <c r="G13" s="14"/>
      <c r="H13" s="18"/>
      <c r="I13" s="26"/>
    </row>
    <row r="14" spans="1:9" s="4" customFormat="1" ht="22.5" customHeight="1">
      <c r="A14" s="240"/>
      <c r="B14" s="241"/>
      <c r="C14" s="17"/>
      <c r="D14" s="14"/>
      <c r="E14" s="14"/>
      <c r="F14" s="14"/>
      <c r="G14" s="14"/>
      <c r="H14" s="18"/>
      <c r="I14" s="26"/>
    </row>
    <row r="15" spans="1:9" s="4" customFormat="1" ht="22.5" customHeight="1">
      <c r="A15" s="283"/>
      <c r="B15" s="284"/>
      <c r="C15" s="19"/>
      <c r="D15" s="20"/>
      <c r="E15" s="20"/>
      <c r="F15" s="20"/>
      <c r="G15" s="20"/>
      <c r="H15" s="21"/>
      <c r="I15" s="27"/>
    </row>
    <row r="16" spans="1:9" ht="32.25" customHeight="1">
      <c r="A16" s="255" t="s">
        <v>184</v>
      </c>
      <c r="B16" s="256"/>
      <c r="C16" s="256"/>
      <c r="D16" s="256"/>
      <c r="E16" s="256"/>
      <c r="F16" s="256"/>
      <c r="G16" s="256"/>
      <c r="H16" s="256"/>
      <c r="I16" s="256"/>
    </row>
    <row r="17" ht="14.25">
      <c r="A17" s="22"/>
    </row>
    <row r="18" ht="14.25">
      <c r="A18" s="22"/>
    </row>
    <row r="19" ht="14.25">
      <c r="A19" s="22"/>
    </row>
    <row r="20" ht="14.25">
      <c r="A20" s="22"/>
    </row>
  </sheetData>
  <sheetProtection/>
  <mergeCells count="21">
    <mergeCell ref="A13:B13"/>
    <mergeCell ref="A14:B14"/>
    <mergeCell ref="A15:B15"/>
    <mergeCell ref="A16:I16"/>
    <mergeCell ref="A1:I1"/>
    <mergeCell ref="A4:C4"/>
    <mergeCell ref="F4:H4"/>
    <mergeCell ref="A8:C8"/>
    <mergeCell ref="A9:C9"/>
    <mergeCell ref="G5:G7"/>
    <mergeCell ref="H5:H7"/>
    <mergeCell ref="I4:I7"/>
    <mergeCell ref="A5:B7"/>
    <mergeCell ref="A11:B11"/>
    <mergeCell ref="A3:C3"/>
    <mergeCell ref="A12:B12"/>
    <mergeCell ref="C5:C7"/>
    <mergeCell ref="D4:D7"/>
    <mergeCell ref="E4:E7"/>
    <mergeCell ref="F5:F7"/>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7"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Sky123.Org</cp:lastModifiedBy>
  <cp:lastPrinted>2020-09-02T02:39:07Z</cp:lastPrinted>
  <dcterms:created xsi:type="dcterms:W3CDTF">2011-12-26T04:36:18Z</dcterms:created>
  <dcterms:modified xsi:type="dcterms:W3CDTF">2020-09-02T02:41:25Z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